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4635" windowHeight="6405" activeTab="1"/>
  </bookViews>
  <sheets>
    <sheet name="Summary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<sst xmlns="http://schemas.openxmlformats.org/spreadsheetml/2006/main" count="306" uniqueCount="62">
  <si>
    <t>a.</t>
  </si>
  <si>
    <t>b.</t>
  </si>
  <si>
    <t>c.</t>
  </si>
  <si>
    <t>d.</t>
  </si>
  <si>
    <t>e.</t>
  </si>
  <si>
    <t>Total Students=</t>
  </si>
  <si>
    <t>left blank/marked multiple</t>
  </si>
  <si>
    <r>
      <t xml:space="preserve">5. (LO 4) Refer to the </t>
    </r>
    <r>
      <rPr>
        <i/>
        <sz val="12"/>
        <color indexed="8"/>
        <rFont val="Arial"/>
        <family val="2"/>
      </rPr>
      <t>Exhibit II</t>
    </r>
    <r>
      <rPr>
        <sz val="12"/>
        <color indexed="8"/>
        <rFont val="Arial"/>
        <family val="2"/>
      </rPr>
      <t xml:space="preserve"> Above.  Following the law of comparative advantage, Sally should specialize in making ________ and Thomas should specialize in making _________. </t>
    </r>
  </si>
  <si>
    <t>1. (LO1) Scarcity in economics means</t>
  </si>
  <si>
    <t>2.  (LO 2) Which is NOT a factor of production used for growing rice in China?</t>
  </si>
  <si>
    <r>
      <t xml:space="preserve">4. (LO 4) Refer to the </t>
    </r>
    <r>
      <rPr>
        <i/>
        <sz val="11"/>
        <color indexed="8"/>
        <rFont val="Arial"/>
        <family val="2"/>
      </rPr>
      <t>Exhibit II</t>
    </r>
    <r>
      <rPr>
        <sz val="11"/>
        <color indexed="8"/>
        <rFont val="Arial"/>
        <family val="2"/>
      </rPr>
      <t xml:space="preserve"> Above.  The opportunity cost for Sally to make one muffin is</t>
    </r>
  </si>
  <si>
    <t>7. (LO 6) Spaghetti has recently increased in price.  What will happen in the pasta sauce (a complement to spaghetti) market?</t>
  </si>
  <si>
    <t>6. (LO 5) The price of a slice of pizza in a local pizza parlor has recently decreased, ceteris paribus.  What will occur?</t>
  </si>
  <si>
    <t xml:space="preserve">8. (LO 6) A frost in Northern California destroys many vineyards, which is used to produce wine.  What will happen in the market for wine? </t>
  </si>
  <si>
    <t>9. (LO 7) The processing power of computers has increased, making it easier for the firm  A&amp;B Block Tax Accountants to process tax returns.  Ceteris paribus, what will happen to the price of accounting services and the number of accounting services delivered?</t>
  </si>
  <si>
    <t>10. (LO 8) The Russian government recently put a price floor on the sale of vodka, changing its market price.  Which of the following graphs most closely represents the new market for vodka in Russia?</t>
  </si>
  <si>
    <t>11. (LO 9):  In the small country of Ricardoland, the CPI in 2007 was 120 and the CPI in 2008 was 180.  What is the inflation rate between 2007 and 2008?</t>
  </si>
  <si>
    <r>
      <t xml:space="preserve">12. (LO10) Refer to the </t>
    </r>
    <r>
      <rPr>
        <i/>
        <sz val="11"/>
        <color indexed="8"/>
        <rFont val="Arial"/>
        <family val="2"/>
      </rPr>
      <t>Exhibit 3</t>
    </r>
    <r>
      <rPr>
        <sz val="11"/>
        <color indexed="8"/>
        <rFont val="Arial"/>
        <family val="2"/>
      </rPr>
      <t>.  What is the unemployment rate for Economica?</t>
    </r>
  </si>
  <si>
    <t>13. (LO 11): What does real GDP take into account that nominal GDP does not?</t>
  </si>
  <si>
    <r>
      <t xml:space="preserve">14. (LO12) </t>
    </r>
    <r>
      <rPr>
        <i/>
        <sz val="11"/>
        <color indexed="8"/>
        <rFont val="Arial"/>
        <family val="2"/>
      </rPr>
      <t>Refer to Exhibit 4.</t>
    </r>
    <r>
      <rPr>
        <sz val="11"/>
        <color indexed="8"/>
        <rFont val="Arial"/>
        <family val="2"/>
      </rPr>
      <t xml:space="preserve"> Which of the following statements is </t>
    </r>
    <r>
      <rPr>
        <b/>
        <u val="single"/>
        <sz val="11"/>
        <color indexed="8"/>
        <rFont val="Arial"/>
        <family val="2"/>
      </rPr>
      <t>true</t>
    </r>
    <r>
      <rPr>
        <sz val="11"/>
        <color indexed="8"/>
        <rFont val="Arial"/>
        <family val="2"/>
      </rPr>
      <t>?</t>
    </r>
  </si>
  <si>
    <r>
      <t xml:space="preserve">15. (LO 13):  Refer to </t>
    </r>
    <r>
      <rPr>
        <i/>
        <sz val="11"/>
        <color indexed="8"/>
        <rFont val="Arial"/>
        <family val="2"/>
      </rPr>
      <t>Exhibit 5</t>
    </r>
    <r>
      <rPr>
        <sz val="11"/>
        <color indexed="8"/>
        <rFont val="Arial"/>
        <family val="2"/>
      </rPr>
      <t>.  Calculate the GDP for this economy using the expenditure approach.</t>
    </r>
  </si>
  <si>
    <t>16. (LO14) Which of the following will shift the aggregate demand curve to the left?</t>
  </si>
  <si>
    <t>17. (LO15) If the government increased government purchases by $300 billion, the ultimate impact on aggregate demand will be _______ the original amount spent.  The Aggregate demand will shift to the _________.</t>
  </si>
  <si>
    <r>
      <t xml:space="preserve">18. (LO 16) Refer to the </t>
    </r>
    <r>
      <rPr>
        <i/>
        <sz val="11"/>
        <color indexed="8"/>
        <rFont val="Arial"/>
        <family val="2"/>
      </rPr>
      <t>exhibit 6</t>
    </r>
    <r>
      <rPr>
        <sz val="11"/>
        <color indexed="8"/>
        <rFont val="Arial"/>
        <family val="2"/>
      </rPr>
      <t xml:space="preserve"> above.  Which graph represents the highest unemployment rate?</t>
    </r>
  </si>
  <si>
    <t>19. (LO17) India’s economy has been growing at about 9%/year.  At this rate, how long will it take for the economy to approximately double in size?</t>
  </si>
  <si>
    <t>20. (LO18) Which of the following factors will NOT increase the production capacity of the economy (i.e., what will NOT shift the Long-run aggregate supply curve to the right)?</t>
  </si>
  <si>
    <t xml:space="preserve">21. (LO19) Money that some authority, generally a government, has ordered to be accepted as a medium of exchange is called _______ money. </t>
  </si>
  <si>
    <t>22. (LO 20) The Federal Reserve wants to increase the money supply.  What could they do?</t>
  </si>
  <si>
    <r>
      <t xml:space="preserve">23. (LO21) What would make the value of the U.S. dollar </t>
    </r>
    <r>
      <rPr>
        <i/>
        <sz val="11"/>
        <color indexed="8"/>
        <rFont val="Arial"/>
        <family val="2"/>
      </rPr>
      <t>depreciate</t>
    </r>
    <r>
      <rPr>
        <sz val="11"/>
        <color indexed="8"/>
        <rFont val="Arial"/>
        <family val="2"/>
      </rPr>
      <t>?</t>
    </r>
  </si>
  <si>
    <r>
      <t xml:space="preserve">24. (LO22) The Fed recently announced an </t>
    </r>
    <r>
      <rPr>
        <u val="single"/>
        <sz val="11"/>
        <color indexed="8"/>
        <rFont val="Arial"/>
        <family val="2"/>
      </rPr>
      <t>increase</t>
    </r>
    <r>
      <rPr>
        <sz val="11"/>
        <color indexed="8"/>
        <rFont val="Arial"/>
        <family val="2"/>
      </rPr>
      <t xml:space="preserve"> in the growth of the money supply.  How will this impact interest rates and the value of the dollar, ceteris paribus?</t>
    </r>
  </si>
  <si>
    <r>
      <t xml:space="preserve">25. (LO23) Assume the economy is in a recessionary gap, and the Fed enacts policies to increase aggregate demand.  If there are significant </t>
    </r>
    <r>
      <rPr>
        <u val="single"/>
        <sz val="11"/>
        <color indexed="8"/>
        <rFont val="Arial"/>
        <family val="2"/>
      </rPr>
      <t>lags</t>
    </r>
    <r>
      <rPr>
        <sz val="11"/>
        <color indexed="8"/>
        <rFont val="Arial"/>
        <family val="2"/>
      </rPr>
      <t xml:space="preserve"> present in enacting the policy, which is the likeliest outcome in the economy?</t>
    </r>
  </si>
  <si>
    <r>
      <t xml:space="preserve">26. (LO24) Identify the </t>
    </r>
    <r>
      <rPr>
        <i/>
        <sz val="11"/>
        <color indexed="8"/>
        <rFont val="Arial"/>
        <family val="2"/>
      </rPr>
      <t>equation of exchange.</t>
    </r>
  </si>
  <si>
    <t>27. (LO25) How can the Congress and President use fiscal policy to stimulate aggregate demand in the economy?</t>
  </si>
  <si>
    <r>
      <t xml:space="preserve">28. (LO26) - Assume the economy is in a recessionary gap, and the federal government  enacts policies to shift the aggregate demand to the right.  If there is </t>
    </r>
    <r>
      <rPr>
        <u val="single"/>
        <sz val="11"/>
        <color indexed="8"/>
        <rFont val="Arial"/>
        <family val="2"/>
      </rPr>
      <t>complete crowding out</t>
    </r>
    <r>
      <rPr>
        <sz val="11"/>
        <color indexed="8"/>
        <rFont val="Arial"/>
        <family val="2"/>
      </rPr>
      <t>, what is the likely outcome in the economy?</t>
    </r>
  </si>
  <si>
    <t>29. (LO27) – Which statements below are consistent with the consumption function?</t>
  </si>
  <si>
    <r>
      <t xml:space="preserve">30. (LO28) – Which of the following is </t>
    </r>
    <r>
      <rPr>
        <u val="single"/>
        <sz val="11"/>
        <color indexed="8"/>
        <rFont val="Arial"/>
        <family val="2"/>
      </rPr>
      <t>not</t>
    </r>
    <r>
      <rPr>
        <sz val="11"/>
        <color indexed="8"/>
        <rFont val="Arial"/>
        <family val="2"/>
      </rPr>
      <t xml:space="preserve"> a component of gross private domestic investment (GPDI, aka “Investment” in GDP)?</t>
    </r>
  </si>
  <si>
    <r>
      <t xml:space="preserve">31. (LO29) – Which of the following will likely shift the demand for investment goods to the </t>
    </r>
    <r>
      <rPr>
        <u val="single"/>
        <sz val="11"/>
        <color indexed="8"/>
        <rFont val="Arial"/>
        <family val="2"/>
      </rPr>
      <t>left</t>
    </r>
    <r>
      <rPr>
        <sz val="11"/>
        <color indexed="8"/>
        <rFont val="Arial"/>
        <family val="2"/>
      </rPr>
      <t>?</t>
    </r>
  </si>
  <si>
    <r>
      <t xml:space="preserve">32. (LO30) – Which of the following will likely </t>
    </r>
    <r>
      <rPr>
        <u val="single"/>
        <sz val="11"/>
        <color indexed="8"/>
        <rFont val="Arial"/>
        <family val="2"/>
      </rPr>
      <t>increase</t>
    </r>
    <r>
      <rPr>
        <sz val="11"/>
        <color indexed="8"/>
        <rFont val="Arial"/>
        <family val="2"/>
      </rPr>
      <t xml:space="preserve"> net exports?</t>
    </r>
  </si>
  <si>
    <t>33. (LO31) – In the international “balance of payments”, exports and imports are recorded in the ______.  The purchase of assets between countries are recorded in the ______.</t>
  </si>
  <si>
    <t>34. (LO32) If the economy is going through a stagflationary period, this suggests that</t>
  </si>
  <si>
    <t>35. (LO33) Consider the statements below.  Which ones are supported by classical (or neoclassical) economists, and which are supported by Keynesian economists?</t>
  </si>
  <si>
    <t xml:space="preserve">3. (LO 3) Refer to Exhibit 1.  If the economy were operating at point B, producing 16 units of guns and 12 units of butter per period, a decision to move to point E and produce 18 units of butter: </t>
  </si>
  <si>
    <t>Huntsinger</t>
  </si>
  <si>
    <t>Azimi-Thomas</t>
  </si>
  <si>
    <t xml:space="preserve"> </t>
  </si>
  <si>
    <t>N/A</t>
  </si>
  <si>
    <t>Kazarian 27621</t>
  </si>
  <si>
    <t>Kazarian 27793</t>
  </si>
  <si>
    <t>Donahue 27752</t>
  </si>
  <si>
    <t>Donahue 27622</t>
  </si>
  <si>
    <t>Bao</t>
  </si>
  <si>
    <t>Total</t>
  </si>
  <si>
    <t>Number of Questions</t>
  </si>
  <si>
    <t>35</t>
  </si>
  <si>
    <t>Fall 2012</t>
  </si>
  <si>
    <t>Spring 2012</t>
  </si>
  <si>
    <t>Fall 2011</t>
  </si>
  <si>
    <t>Spring 2011</t>
  </si>
  <si>
    <t>Fall 2010</t>
  </si>
  <si>
    <t>Number of Questions with 80-100% of students Answering Correctly</t>
  </si>
  <si>
    <t>Number of Questions with 60-80% of students Answering Correctly</t>
  </si>
  <si>
    <t>Number of Questions with 0-60% of students Answering Correctly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</si>
</sst>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" fontId="45" fillId="0" borderId="1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/>
    </xf>
    <xf numFmtId="1" fontId="0" fillId="0" borderId="0" xfId="0" applyNumberFormat="1" applyAlignment="1">
      <alignment/>
    </xf>
    <xf numFmtId="1" fontId="45" fillId="0" borderId="0" xfId="0" applyNumberFormat="1" applyFont="1" applyAlignment="1">
      <alignment/>
    </xf>
    <xf numFmtId="164" fontId="45" fillId="0" borderId="0" xfId="0" applyNumberFormat="1" applyFont="1" applyBorder="1" applyAlignment="1">
      <alignment horizontal="center"/>
    </xf>
    <xf numFmtId="0" fontId="0" fillId="34" borderId="0" xfId="0" applyFill="1" applyAlignment="1">
      <alignment horizontal="right"/>
    </xf>
    <xf numFmtId="1" fontId="0" fillId="34" borderId="1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 horizontal="right"/>
    </xf>
    <xf numFmtId="1" fontId="0" fillId="35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164" fontId="0" fillId="0" borderId="0" xfId="0" applyNumberFormat="1" applyAlignment="1">
      <alignment/>
    </xf>
    <xf numFmtId="0" fontId="0" fillId="36" borderId="0" xfId="0" applyFill="1" applyAlignment="1">
      <alignment horizontal="right"/>
    </xf>
    <xf numFmtId="1" fontId="0" fillId="36" borderId="10" xfId="0" applyNumberFormat="1" applyFill="1" applyBorder="1" applyAlignment="1">
      <alignment horizontal="center"/>
    </xf>
    <xf numFmtId="1" fontId="51" fillId="36" borderId="10" xfId="0" applyNumberFormat="1" applyFont="1" applyFill="1" applyBorder="1" applyAlignment="1">
      <alignment horizontal="center"/>
    </xf>
    <xf numFmtId="1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 horizontal="right"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1" fontId="51" fillId="34" borderId="10" xfId="0" applyNumberFormat="1" applyFont="1" applyFill="1" applyBorder="1" applyAlignment="1">
      <alignment horizontal="center"/>
    </xf>
    <xf numFmtId="1" fontId="0" fillId="34" borderId="0" xfId="0" applyNumberFormat="1" applyFill="1" applyAlignment="1">
      <alignment/>
    </xf>
    <xf numFmtId="1" fontId="51" fillId="35" borderId="10" xfId="0" applyNumberFormat="1" applyFont="1" applyFill="1" applyBorder="1" applyAlignment="1">
      <alignment horizontal="center"/>
    </xf>
    <xf numFmtId="1" fontId="0" fillId="35" borderId="0" xfId="0" applyNumberFormat="1" applyFill="1" applyAlignment="1">
      <alignment/>
    </xf>
    <xf numFmtId="1" fontId="46" fillId="36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45" fillId="0" borderId="0" xfId="0" applyNumberFormat="1" applyFont="1" applyFill="1" applyBorder="1" applyAlignment="1">
      <alignment horizontal="center"/>
    </xf>
    <xf numFmtId="164" fontId="45" fillId="0" borderId="0" xfId="0" applyNumberFormat="1" applyFont="1" applyFill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Fill="1" applyAlignment="1">
      <alignment wrapText="1"/>
    </xf>
    <xf numFmtId="0" fontId="52" fillId="0" borderId="0" xfId="0" applyFont="1" applyAlignment="1">
      <alignment/>
    </xf>
    <xf numFmtId="49" fontId="0" fillId="36" borderId="0" xfId="0" applyNumberFormat="1" applyFill="1" applyAlignment="1">
      <alignment wrapText="1"/>
    </xf>
    <xf numFmtId="1" fontId="0" fillId="0" borderId="0" xfId="0" applyNumberFormat="1" applyFill="1" applyAlignment="1">
      <alignment wrapText="1"/>
    </xf>
    <xf numFmtId="164" fontId="52" fillId="0" borderId="0" xfId="0" applyNumberFormat="1" applyFont="1" applyAlignment="1">
      <alignment/>
    </xf>
    <xf numFmtId="49" fontId="0" fillId="35" borderId="0" xfId="0" applyNumberFormat="1" applyFill="1" applyAlignment="1">
      <alignment wrapText="1"/>
    </xf>
    <xf numFmtId="49" fontId="0" fillId="34" borderId="0" xfId="0" applyNumberFormat="1" applyFill="1" applyAlignment="1">
      <alignment wrapText="1"/>
    </xf>
    <xf numFmtId="1" fontId="28" fillId="3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B5" sqref="B5"/>
    </sheetView>
  </sheetViews>
  <sheetFormatPr defaultColWidth="9.140625" defaultRowHeight="15"/>
  <cols>
    <col min="2" max="4" width="9.140625" style="34" customWidth="1"/>
  </cols>
  <sheetData>
    <row r="1" spans="1:18" ht="60">
      <c r="A1" s="37" t="s">
        <v>52</v>
      </c>
      <c r="B1" s="38"/>
      <c r="C1" s="38"/>
      <c r="D1" s="38"/>
      <c r="E1" s="38" t="s">
        <v>53</v>
      </c>
      <c r="F1" s="38" t="s">
        <v>54</v>
      </c>
      <c r="G1" s="38"/>
      <c r="H1" s="38" t="s">
        <v>53</v>
      </c>
      <c r="I1" s="38" t="s">
        <v>55</v>
      </c>
      <c r="J1" s="38"/>
      <c r="K1">
        <v>35</v>
      </c>
      <c r="L1" t="s">
        <v>56</v>
      </c>
      <c r="M1" s="8"/>
      <c r="N1">
        <v>26</v>
      </c>
      <c r="O1" s="18" t="s">
        <v>57</v>
      </c>
      <c r="Q1">
        <v>26</v>
      </c>
      <c r="R1" s="39" t="s">
        <v>58</v>
      </c>
    </row>
    <row r="2" spans="1:18" ht="135">
      <c r="A2" s="40" t="s">
        <v>59</v>
      </c>
      <c r="B2" s="41">
        <v>13</v>
      </c>
      <c r="C2" s="18">
        <f>B2/35</f>
        <v>0.37142857142857144</v>
      </c>
      <c r="D2" s="38"/>
      <c r="E2" s="41">
        <v>9</v>
      </c>
      <c r="F2" s="18">
        <f>E2/35</f>
        <v>0.2571428571428571</v>
      </c>
      <c r="G2" s="38"/>
      <c r="H2" s="41">
        <v>5</v>
      </c>
      <c r="I2" s="18">
        <f>H2/35</f>
        <v>0.14285714285714285</v>
      </c>
      <c r="J2" s="38"/>
      <c r="K2">
        <v>11</v>
      </c>
      <c r="L2" s="18">
        <f>K2/35</f>
        <v>0.3142857142857143</v>
      </c>
      <c r="N2">
        <v>11</v>
      </c>
      <c r="O2" s="18">
        <f>N2/26</f>
        <v>0.4230769230769231</v>
      </c>
      <c r="Q2">
        <v>8</v>
      </c>
      <c r="R2" s="42">
        <v>0.3076923076923077</v>
      </c>
    </row>
    <row r="3" spans="1:18" ht="135">
      <c r="A3" s="43" t="s">
        <v>60</v>
      </c>
      <c r="B3" s="41">
        <v>17</v>
      </c>
      <c r="C3" s="18">
        <f>B3/35</f>
        <v>0.4857142857142857</v>
      </c>
      <c r="D3" s="38"/>
      <c r="E3" s="41">
        <v>13</v>
      </c>
      <c r="F3" s="18">
        <f>E3/35</f>
        <v>0.37142857142857144</v>
      </c>
      <c r="G3" s="38"/>
      <c r="H3" s="41">
        <v>19</v>
      </c>
      <c r="I3" s="18">
        <f>H3/35</f>
        <v>0.5428571428571428</v>
      </c>
      <c r="J3" s="38"/>
      <c r="K3">
        <v>18</v>
      </c>
      <c r="L3" s="18">
        <f>K3/35</f>
        <v>0.5142857142857142</v>
      </c>
      <c r="N3">
        <v>10</v>
      </c>
      <c r="O3" s="18">
        <f>N3/26</f>
        <v>0.38461538461538464</v>
      </c>
      <c r="Q3">
        <v>12</v>
      </c>
      <c r="R3" s="42">
        <v>0.46153846153846156</v>
      </c>
    </row>
    <row r="4" spans="1:18" ht="135">
      <c r="A4" s="44" t="s">
        <v>61</v>
      </c>
      <c r="B4" s="41">
        <v>5</v>
      </c>
      <c r="C4" s="18">
        <f>B4/35</f>
        <v>0.14285714285714285</v>
      </c>
      <c r="D4" s="38"/>
      <c r="E4" s="41">
        <v>13</v>
      </c>
      <c r="F4" s="18">
        <f>E4/35</f>
        <v>0.37142857142857144</v>
      </c>
      <c r="G4" s="38"/>
      <c r="H4" s="41">
        <v>11</v>
      </c>
      <c r="I4" s="18">
        <f>H4/35</f>
        <v>0.3142857142857143</v>
      </c>
      <c r="J4" s="38"/>
      <c r="K4">
        <v>6</v>
      </c>
      <c r="L4" s="18">
        <f>K4/35</f>
        <v>0.17142857142857143</v>
      </c>
      <c r="N4">
        <v>5</v>
      </c>
      <c r="O4" s="18">
        <f>N4/26</f>
        <v>0.19230769230769232</v>
      </c>
      <c r="Q4">
        <v>6</v>
      </c>
      <c r="R4" s="42">
        <v>0.23076923076923078</v>
      </c>
    </row>
    <row r="5" spans="5:10" ht="15">
      <c r="E5" s="34"/>
      <c r="F5" s="34"/>
      <c r="G5" s="34"/>
      <c r="H5" s="34"/>
      <c r="I5" s="34"/>
      <c r="J5" s="34"/>
    </row>
    <row r="6" spans="1:17" ht="15">
      <c r="A6" t="s">
        <v>51</v>
      </c>
      <c r="B6" s="9">
        <f>SUM(B2:B4)</f>
        <v>35</v>
      </c>
      <c r="E6" s="9">
        <f>SUM(E2:E4)</f>
        <v>35</v>
      </c>
      <c r="F6" s="34"/>
      <c r="G6" s="34"/>
      <c r="H6" s="9">
        <f>SUM(H2:H4)</f>
        <v>35</v>
      </c>
      <c r="I6" s="34"/>
      <c r="J6" s="34"/>
      <c r="K6">
        <f>SUM(K2:K4)</f>
        <v>35</v>
      </c>
      <c r="N6">
        <f>SUM(N2:N4)</f>
        <v>26</v>
      </c>
      <c r="Q6">
        <f>SUM(Q2:Q4)</f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6"/>
  <sheetViews>
    <sheetView tabSelected="1" zoomScale="85" zoomScaleNormal="85" zoomScalePageLayoutView="0" workbookViewId="0" topLeftCell="A255">
      <selection activeCell="A286" sqref="A286"/>
    </sheetView>
  </sheetViews>
  <sheetFormatPr defaultColWidth="9.140625" defaultRowHeight="15"/>
  <cols>
    <col min="1" max="1" width="26.140625" style="0" customWidth="1"/>
    <col min="4" max="4" width="14.57421875" style="0" customWidth="1"/>
  </cols>
  <sheetData>
    <row r="1" spans="2:9" ht="15">
      <c r="B1" t="s">
        <v>42</v>
      </c>
      <c r="C1" t="s">
        <v>43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</row>
    <row r="2" ht="15">
      <c r="A2" s="6" t="s">
        <v>8</v>
      </c>
    </row>
    <row r="3" spans="1:9" s="23" customFormat="1" ht="15">
      <c r="A3" s="19" t="s">
        <v>0</v>
      </c>
      <c r="B3" s="20">
        <v>15</v>
      </c>
      <c r="C3" s="21">
        <v>30</v>
      </c>
      <c r="D3" s="20">
        <v>22</v>
      </c>
      <c r="E3" s="20">
        <v>15</v>
      </c>
      <c r="F3" s="20">
        <v>15</v>
      </c>
      <c r="G3" s="20">
        <v>9</v>
      </c>
      <c r="H3" s="20">
        <v>19</v>
      </c>
      <c r="I3" s="22">
        <f aca="true" t="shared" si="0" ref="I3:I8">SUM(B3:H3)</f>
        <v>125</v>
      </c>
    </row>
    <row r="4" spans="1:9" ht="15">
      <c r="A4" s="2" t="s">
        <v>1</v>
      </c>
      <c r="B4" s="1">
        <v>1</v>
      </c>
      <c r="C4" s="1"/>
      <c r="D4" s="1">
        <v>2</v>
      </c>
      <c r="E4" s="1">
        <v>1</v>
      </c>
      <c r="F4" s="1"/>
      <c r="G4" s="1"/>
      <c r="H4" s="1">
        <v>0</v>
      </c>
      <c r="I4" s="9">
        <f t="shared" si="0"/>
        <v>4</v>
      </c>
    </row>
    <row r="5" spans="1:9" ht="15">
      <c r="A5" s="2" t="s">
        <v>2</v>
      </c>
      <c r="B5" s="1"/>
      <c r="C5" s="1"/>
      <c r="D5" s="1"/>
      <c r="E5" s="1"/>
      <c r="F5" s="1"/>
      <c r="G5" s="1"/>
      <c r="H5" s="1">
        <v>0</v>
      </c>
      <c r="I5" s="9">
        <f t="shared" si="0"/>
        <v>0</v>
      </c>
    </row>
    <row r="6" spans="1:9" ht="15">
      <c r="A6" s="2" t="s">
        <v>3</v>
      </c>
      <c r="B6" s="1"/>
      <c r="C6" s="1"/>
      <c r="D6" s="1"/>
      <c r="E6" s="1"/>
      <c r="F6" s="1"/>
      <c r="G6" s="1"/>
      <c r="H6" s="1">
        <v>0</v>
      </c>
      <c r="I6" s="9">
        <f t="shared" si="0"/>
        <v>0</v>
      </c>
    </row>
    <row r="7" spans="1:9" ht="15">
      <c r="A7" s="2" t="s">
        <v>4</v>
      </c>
      <c r="B7" s="1"/>
      <c r="C7" s="1"/>
      <c r="D7" s="1"/>
      <c r="E7" s="1"/>
      <c r="F7" s="1"/>
      <c r="G7" s="1"/>
      <c r="H7" s="1">
        <v>0</v>
      </c>
      <c r="I7" s="9">
        <f t="shared" si="0"/>
        <v>0</v>
      </c>
    </row>
    <row r="8" spans="1:9" ht="15">
      <c r="A8" s="2" t="s">
        <v>6</v>
      </c>
      <c r="B8" s="1"/>
      <c r="C8" s="1"/>
      <c r="D8" s="1"/>
      <c r="E8" s="1"/>
      <c r="F8" s="1"/>
      <c r="G8" s="1"/>
      <c r="H8" s="1">
        <v>0</v>
      </c>
      <c r="I8" s="9">
        <f t="shared" si="0"/>
        <v>0</v>
      </c>
    </row>
    <row r="9" spans="1:9" ht="15">
      <c r="A9" s="2" t="s">
        <v>5</v>
      </c>
      <c r="B9" s="3">
        <f aca="true" t="shared" si="1" ref="B9:I9">SUM(B3:B8)</f>
        <v>16</v>
      </c>
      <c r="C9" s="3">
        <f t="shared" si="1"/>
        <v>30</v>
      </c>
      <c r="D9" s="3">
        <f t="shared" si="1"/>
        <v>24</v>
      </c>
      <c r="E9" s="3">
        <f t="shared" si="1"/>
        <v>16</v>
      </c>
      <c r="F9" s="3">
        <f t="shared" si="1"/>
        <v>15</v>
      </c>
      <c r="G9" s="3">
        <f t="shared" si="1"/>
        <v>9</v>
      </c>
      <c r="H9" s="3">
        <f t="shared" si="1"/>
        <v>19</v>
      </c>
      <c r="I9" s="10">
        <f t="shared" si="1"/>
        <v>129</v>
      </c>
    </row>
    <row r="10" spans="1:9" s="8" customFormat="1" ht="15">
      <c r="A10" s="28"/>
      <c r="B10" s="11">
        <f>B3/16</f>
        <v>0.9375</v>
      </c>
      <c r="C10" s="11">
        <f>C3/30</f>
        <v>1</v>
      </c>
      <c r="D10" s="11">
        <f>D3/24</f>
        <v>0.9166666666666666</v>
      </c>
      <c r="E10" s="11">
        <f>E3/16</f>
        <v>0.9375</v>
      </c>
      <c r="F10" s="11">
        <f>F3/15</f>
        <v>1</v>
      </c>
      <c r="G10" s="11">
        <f>G3/9</f>
        <v>1</v>
      </c>
      <c r="H10" s="11">
        <f>H3/19</f>
        <v>1</v>
      </c>
      <c r="I10" s="27">
        <f>AVERAGE(B10:H10)</f>
        <v>0.9702380952380951</v>
      </c>
    </row>
    <row r="11" ht="15">
      <c r="A11" s="6" t="s">
        <v>9</v>
      </c>
    </row>
    <row r="12" spans="1:9" ht="15">
      <c r="A12" s="2" t="s">
        <v>0</v>
      </c>
      <c r="B12" s="1"/>
      <c r="C12" s="1"/>
      <c r="D12" s="1">
        <v>1</v>
      </c>
      <c r="E12" s="1"/>
      <c r="F12" s="1"/>
      <c r="G12" s="1">
        <v>1</v>
      </c>
      <c r="H12" s="1">
        <v>0</v>
      </c>
      <c r="I12" s="9">
        <f aca="true" t="shared" si="2" ref="I12:I17">SUM(B12:H12)</f>
        <v>2</v>
      </c>
    </row>
    <row r="13" spans="1:9" ht="15">
      <c r="A13" s="2" t="s">
        <v>1</v>
      </c>
      <c r="B13" s="1"/>
      <c r="C13" s="1">
        <v>1</v>
      </c>
      <c r="D13" s="1">
        <v>22</v>
      </c>
      <c r="E13" s="1"/>
      <c r="F13" s="1"/>
      <c r="G13" s="1"/>
      <c r="H13" s="1">
        <v>1</v>
      </c>
      <c r="I13" s="9">
        <f t="shared" si="2"/>
        <v>24</v>
      </c>
    </row>
    <row r="14" spans="1:9" s="23" customFormat="1" ht="15">
      <c r="A14" s="19" t="s">
        <v>2</v>
      </c>
      <c r="B14" s="20">
        <v>13</v>
      </c>
      <c r="C14" s="21">
        <v>29</v>
      </c>
      <c r="D14" s="20">
        <v>1</v>
      </c>
      <c r="E14" s="20">
        <v>16</v>
      </c>
      <c r="F14" s="20">
        <v>14</v>
      </c>
      <c r="G14" s="20">
        <v>8</v>
      </c>
      <c r="H14" s="20">
        <v>18</v>
      </c>
      <c r="I14" s="22">
        <f t="shared" si="2"/>
        <v>99</v>
      </c>
    </row>
    <row r="15" spans="1:9" ht="15">
      <c r="A15" s="2" t="s">
        <v>3</v>
      </c>
      <c r="B15" s="1">
        <v>3</v>
      </c>
      <c r="C15" s="1"/>
      <c r="D15" s="1"/>
      <c r="E15" s="1"/>
      <c r="F15" s="1">
        <v>1</v>
      </c>
      <c r="G15" s="1"/>
      <c r="H15" s="1">
        <v>0</v>
      </c>
      <c r="I15" s="9">
        <f t="shared" si="2"/>
        <v>4</v>
      </c>
    </row>
    <row r="16" spans="1:9" ht="15">
      <c r="A16" s="2" t="s">
        <v>4</v>
      </c>
      <c r="B16" s="1"/>
      <c r="C16" s="1"/>
      <c r="D16" s="1"/>
      <c r="E16" s="1"/>
      <c r="F16" s="1"/>
      <c r="G16" s="1"/>
      <c r="H16" s="1">
        <v>0</v>
      </c>
      <c r="I16" s="9">
        <f t="shared" si="2"/>
        <v>0</v>
      </c>
    </row>
    <row r="17" spans="1:9" ht="15">
      <c r="A17" s="2" t="s">
        <v>6</v>
      </c>
      <c r="B17" s="1"/>
      <c r="C17" s="1"/>
      <c r="D17" s="1"/>
      <c r="E17" s="1"/>
      <c r="F17" s="1"/>
      <c r="G17" s="1"/>
      <c r="H17" s="1">
        <v>0</v>
      </c>
      <c r="I17" s="9">
        <f t="shared" si="2"/>
        <v>0</v>
      </c>
    </row>
    <row r="18" spans="1:9" ht="15">
      <c r="A18" s="2" t="s">
        <v>5</v>
      </c>
      <c r="B18" s="3">
        <f aca="true" t="shared" si="3" ref="B18:G18">SUM(B12:B17)</f>
        <v>16</v>
      </c>
      <c r="C18" s="3">
        <f t="shared" si="3"/>
        <v>30</v>
      </c>
      <c r="D18" s="3">
        <f t="shared" si="3"/>
        <v>24</v>
      </c>
      <c r="E18" s="3">
        <f t="shared" si="3"/>
        <v>16</v>
      </c>
      <c r="F18" s="3">
        <f t="shared" si="3"/>
        <v>15</v>
      </c>
      <c r="G18" s="3">
        <f t="shared" si="3"/>
        <v>9</v>
      </c>
      <c r="H18" s="3">
        <f>SUM(H12:H17)</f>
        <v>19</v>
      </c>
      <c r="I18" s="10">
        <f>SUM(I12:I17)</f>
        <v>129</v>
      </c>
    </row>
    <row r="19" spans="2:9" s="8" customFormat="1" ht="15">
      <c r="B19" s="11">
        <f>B14/16</f>
        <v>0.8125</v>
      </c>
      <c r="C19" s="11">
        <f>C14/30</f>
        <v>0.9666666666666667</v>
      </c>
      <c r="D19" s="11">
        <f>D14/24</f>
        <v>0.041666666666666664</v>
      </c>
      <c r="E19" s="11">
        <f>E14/16</f>
        <v>1</v>
      </c>
      <c r="F19" s="11">
        <f>F14/15</f>
        <v>0.9333333333333333</v>
      </c>
      <c r="G19" s="11">
        <f>G14/9</f>
        <v>0.8888888888888888</v>
      </c>
      <c r="H19" s="11">
        <f>H14/19</f>
        <v>0.9473684210526315</v>
      </c>
      <c r="I19" s="27">
        <f>AVERAGE(B19:H19)</f>
        <v>0.7986319966583125</v>
      </c>
    </row>
    <row r="20" ht="15">
      <c r="A20" s="6" t="s">
        <v>41</v>
      </c>
    </row>
    <row r="21" spans="1:9" ht="15">
      <c r="A21" s="2" t="s">
        <v>0</v>
      </c>
      <c r="B21" s="1"/>
      <c r="C21" s="1"/>
      <c r="D21" s="1"/>
      <c r="E21" s="1"/>
      <c r="F21" s="1"/>
      <c r="G21" s="1"/>
      <c r="H21" s="1">
        <v>0</v>
      </c>
      <c r="I21" s="9">
        <f aca="true" t="shared" si="4" ref="I21:I26">SUM(B21:H21)</f>
        <v>0</v>
      </c>
    </row>
    <row r="22" spans="1:9" ht="15">
      <c r="A22" s="2" t="s">
        <v>1</v>
      </c>
      <c r="B22" s="1">
        <v>1</v>
      </c>
      <c r="C22" s="1">
        <v>2</v>
      </c>
      <c r="D22" s="1"/>
      <c r="E22" s="1"/>
      <c r="F22" s="1"/>
      <c r="G22" s="1"/>
      <c r="H22" s="1">
        <v>0</v>
      </c>
      <c r="I22" s="9">
        <f t="shared" si="4"/>
        <v>3</v>
      </c>
    </row>
    <row r="23" spans="1:9" ht="15">
      <c r="A23" s="2" t="s">
        <v>2</v>
      </c>
      <c r="B23" s="1"/>
      <c r="C23" s="1">
        <v>3</v>
      </c>
      <c r="D23" s="1">
        <v>20</v>
      </c>
      <c r="E23" s="1"/>
      <c r="F23" s="1"/>
      <c r="G23" s="1"/>
      <c r="H23" s="1">
        <v>0</v>
      </c>
      <c r="I23" s="9">
        <f t="shared" si="4"/>
        <v>23</v>
      </c>
    </row>
    <row r="24" spans="1:9" s="17" customFormat="1" ht="15">
      <c r="A24" s="15" t="s">
        <v>3</v>
      </c>
      <c r="B24" s="16">
        <v>14</v>
      </c>
      <c r="C24" s="31">
        <v>25</v>
      </c>
      <c r="D24" s="16"/>
      <c r="E24" s="16">
        <v>9</v>
      </c>
      <c r="F24" s="16">
        <v>12</v>
      </c>
      <c r="G24" s="16">
        <v>8</v>
      </c>
      <c r="H24" s="16">
        <v>19</v>
      </c>
      <c r="I24" s="32">
        <f t="shared" si="4"/>
        <v>87</v>
      </c>
    </row>
    <row r="25" spans="1:9" ht="15">
      <c r="A25" s="2" t="s">
        <v>4</v>
      </c>
      <c r="B25" s="1">
        <v>1</v>
      </c>
      <c r="C25" s="1"/>
      <c r="D25" s="1">
        <v>4</v>
      </c>
      <c r="E25" s="1">
        <v>7</v>
      </c>
      <c r="F25" s="1">
        <v>3</v>
      </c>
      <c r="G25" s="1">
        <v>1</v>
      </c>
      <c r="H25" s="1">
        <v>0</v>
      </c>
      <c r="I25" s="9">
        <f t="shared" si="4"/>
        <v>16</v>
      </c>
    </row>
    <row r="26" spans="1:9" ht="15">
      <c r="A26" s="2" t="s">
        <v>6</v>
      </c>
      <c r="B26" s="1"/>
      <c r="C26" s="1"/>
      <c r="D26" s="1"/>
      <c r="E26" s="1"/>
      <c r="F26" s="1"/>
      <c r="G26" s="1"/>
      <c r="H26" s="1">
        <v>0</v>
      </c>
      <c r="I26" s="9">
        <f t="shared" si="4"/>
        <v>0</v>
      </c>
    </row>
    <row r="27" spans="1:9" ht="15">
      <c r="A27" s="2" t="s">
        <v>5</v>
      </c>
      <c r="B27" s="3">
        <f aca="true" t="shared" si="5" ref="B27:G27">SUM(B21:B26)</f>
        <v>16</v>
      </c>
      <c r="C27" s="3">
        <f t="shared" si="5"/>
        <v>30</v>
      </c>
      <c r="D27" s="3">
        <f t="shared" si="5"/>
        <v>24</v>
      </c>
      <c r="E27" s="3">
        <f t="shared" si="5"/>
        <v>16</v>
      </c>
      <c r="F27" s="3">
        <f t="shared" si="5"/>
        <v>15</v>
      </c>
      <c r="G27" s="3">
        <f t="shared" si="5"/>
        <v>9</v>
      </c>
      <c r="H27" s="3">
        <f>SUM(H21:H26)</f>
        <v>19</v>
      </c>
      <c r="I27" s="10">
        <f>SUM(I21:I26)</f>
        <v>129</v>
      </c>
    </row>
    <row r="28" spans="2:9" s="8" customFormat="1" ht="15">
      <c r="B28" s="11">
        <f>B24/16</f>
        <v>0.875</v>
      </c>
      <c r="C28" s="11">
        <f>C24/30</f>
        <v>0.8333333333333334</v>
      </c>
      <c r="D28" s="11">
        <f>D24/24</f>
        <v>0</v>
      </c>
      <c r="E28" s="11">
        <f>E24/16</f>
        <v>0.5625</v>
      </c>
      <c r="F28" s="11">
        <f>F24/15</f>
        <v>0.8</v>
      </c>
      <c r="G28" s="11">
        <f>G24/9</f>
        <v>0.8888888888888888</v>
      </c>
      <c r="H28" s="11">
        <f>H24/19</f>
        <v>1</v>
      </c>
      <c r="I28" s="27">
        <f>AVERAGE(B28:H28)</f>
        <v>0.7085317460317461</v>
      </c>
    </row>
    <row r="29" ht="15">
      <c r="A29" s="7" t="s">
        <v>10</v>
      </c>
    </row>
    <row r="30" spans="1:9" ht="15">
      <c r="A30" s="2" t="s">
        <v>0</v>
      </c>
      <c r="B30" s="1">
        <v>4</v>
      </c>
      <c r="C30" s="1">
        <v>2</v>
      </c>
      <c r="D30" s="1">
        <v>2</v>
      </c>
      <c r="E30" s="1">
        <v>3</v>
      </c>
      <c r="F30" s="1">
        <v>3</v>
      </c>
      <c r="G30" s="1">
        <v>2</v>
      </c>
      <c r="H30" s="1">
        <v>0</v>
      </c>
      <c r="I30" s="9">
        <f aca="true" t="shared" si="6" ref="I30:I35">SUM(B30:H30)</f>
        <v>16</v>
      </c>
    </row>
    <row r="31" spans="1:9" s="23" customFormat="1" ht="15">
      <c r="A31" s="19" t="s">
        <v>1</v>
      </c>
      <c r="B31" s="20">
        <v>11</v>
      </c>
      <c r="C31" s="21">
        <v>25</v>
      </c>
      <c r="D31" s="20">
        <v>22</v>
      </c>
      <c r="E31" s="20">
        <v>13</v>
      </c>
      <c r="F31" s="20">
        <v>12</v>
      </c>
      <c r="G31" s="20">
        <v>6</v>
      </c>
      <c r="H31" s="20">
        <v>19</v>
      </c>
      <c r="I31" s="22">
        <f t="shared" si="6"/>
        <v>108</v>
      </c>
    </row>
    <row r="32" spans="1:9" ht="15">
      <c r="A32" s="2" t="s">
        <v>2</v>
      </c>
      <c r="B32" s="1">
        <v>1</v>
      </c>
      <c r="C32" s="1">
        <v>2</v>
      </c>
      <c r="D32" s="1"/>
      <c r="E32" s="1"/>
      <c r="F32" s="1"/>
      <c r="G32" s="1">
        <v>1</v>
      </c>
      <c r="H32" s="1">
        <v>0</v>
      </c>
      <c r="I32" s="9">
        <f t="shared" si="6"/>
        <v>4</v>
      </c>
    </row>
    <row r="33" spans="1:9" ht="15">
      <c r="A33" s="2" t="s">
        <v>3</v>
      </c>
      <c r="B33" s="1"/>
      <c r="C33" s="1">
        <v>1</v>
      </c>
      <c r="D33" s="1"/>
      <c r="E33" s="1"/>
      <c r="F33" s="1"/>
      <c r="G33" s="1"/>
      <c r="H33" s="1">
        <v>0</v>
      </c>
      <c r="I33" s="9">
        <f t="shared" si="6"/>
        <v>1</v>
      </c>
    </row>
    <row r="34" spans="1:9" ht="15">
      <c r="A34" s="2" t="s">
        <v>4</v>
      </c>
      <c r="B34" s="1"/>
      <c r="C34" s="1"/>
      <c r="D34" s="1"/>
      <c r="E34" s="1"/>
      <c r="F34" s="1"/>
      <c r="G34" s="1"/>
      <c r="H34" s="1">
        <v>0</v>
      </c>
      <c r="I34" s="9">
        <f t="shared" si="6"/>
        <v>0</v>
      </c>
    </row>
    <row r="35" spans="1:9" ht="15">
      <c r="A35" s="2" t="s">
        <v>6</v>
      </c>
      <c r="B35" s="1"/>
      <c r="C35" s="1"/>
      <c r="D35" s="1"/>
      <c r="E35" s="1"/>
      <c r="F35" s="1"/>
      <c r="G35" s="1"/>
      <c r="H35" s="1">
        <v>0</v>
      </c>
      <c r="I35" s="9">
        <f t="shared" si="6"/>
        <v>0</v>
      </c>
    </row>
    <row r="36" spans="1:9" ht="15">
      <c r="A36" s="2" t="s">
        <v>5</v>
      </c>
      <c r="B36" s="3">
        <f aca="true" t="shared" si="7" ref="B36:G36">SUM(B30:B35)</f>
        <v>16</v>
      </c>
      <c r="C36" s="3">
        <f t="shared" si="7"/>
        <v>30</v>
      </c>
      <c r="D36" s="3">
        <f t="shared" si="7"/>
        <v>24</v>
      </c>
      <c r="E36" s="3">
        <f t="shared" si="7"/>
        <v>16</v>
      </c>
      <c r="F36" s="3">
        <f t="shared" si="7"/>
        <v>15</v>
      </c>
      <c r="G36" s="3">
        <f t="shared" si="7"/>
        <v>9</v>
      </c>
      <c r="H36" s="3">
        <f>SUM(H30:H35)</f>
        <v>19</v>
      </c>
      <c r="I36" s="10">
        <f>SUM(I30:I35)</f>
        <v>129</v>
      </c>
    </row>
    <row r="37" spans="2:9" s="8" customFormat="1" ht="15">
      <c r="B37" s="11">
        <f>B31/16</f>
        <v>0.6875</v>
      </c>
      <c r="C37" s="11">
        <f>C31/30</f>
        <v>0.8333333333333334</v>
      </c>
      <c r="D37" s="11">
        <f>D31/24</f>
        <v>0.9166666666666666</v>
      </c>
      <c r="E37" s="11">
        <f>E31/16</f>
        <v>0.8125</v>
      </c>
      <c r="F37" s="11">
        <f>F31/15</f>
        <v>0.8</v>
      </c>
      <c r="G37" s="11">
        <f>G31/9</f>
        <v>0.6666666666666666</v>
      </c>
      <c r="H37" s="11">
        <f>H31/19</f>
        <v>1</v>
      </c>
      <c r="I37" s="27">
        <f>AVERAGE(B37:H37)</f>
        <v>0.8166666666666667</v>
      </c>
    </row>
    <row r="38" ht="15.75">
      <c r="A38" s="5" t="s">
        <v>7</v>
      </c>
    </row>
    <row r="39" spans="1:9" ht="15">
      <c r="A39" s="2" t="s">
        <v>0</v>
      </c>
      <c r="B39" s="1">
        <v>2</v>
      </c>
      <c r="C39" s="1">
        <v>2</v>
      </c>
      <c r="D39" s="1"/>
      <c r="E39" s="1"/>
      <c r="F39" s="1"/>
      <c r="G39" s="1"/>
      <c r="H39" s="1">
        <v>0</v>
      </c>
      <c r="I39" s="9">
        <f aca="true" t="shared" si="8" ref="I39:I44">SUM(B39:H39)</f>
        <v>4</v>
      </c>
    </row>
    <row r="40" spans="1:9" ht="15">
      <c r="A40" s="2" t="s">
        <v>1</v>
      </c>
      <c r="B40" s="1">
        <v>1</v>
      </c>
      <c r="C40" s="1">
        <v>1</v>
      </c>
      <c r="D40" s="1">
        <v>7</v>
      </c>
      <c r="E40" s="1">
        <v>1</v>
      </c>
      <c r="F40" s="1">
        <v>3</v>
      </c>
      <c r="G40" s="1">
        <v>2</v>
      </c>
      <c r="H40" s="1">
        <v>0</v>
      </c>
      <c r="I40" s="9">
        <f t="shared" si="8"/>
        <v>15</v>
      </c>
    </row>
    <row r="41" spans="1:9" ht="15">
      <c r="A41" s="2" t="s">
        <v>2</v>
      </c>
      <c r="B41" s="1">
        <v>5</v>
      </c>
      <c r="C41" s="1">
        <v>2</v>
      </c>
      <c r="D41" s="1">
        <v>4</v>
      </c>
      <c r="E41" s="1">
        <v>5</v>
      </c>
      <c r="F41" s="1">
        <v>3</v>
      </c>
      <c r="G41" s="1">
        <v>2</v>
      </c>
      <c r="H41" s="1">
        <v>4</v>
      </c>
      <c r="I41" s="9">
        <f t="shared" si="8"/>
        <v>25</v>
      </c>
    </row>
    <row r="42" spans="1:9" s="17" customFormat="1" ht="15">
      <c r="A42" s="15" t="s">
        <v>3</v>
      </c>
      <c r="B42" s="16">
        <v>8</v>
      </c>
      <c r="C42" s="31">
        <v>25</v>
      </c>
      <c r="D42" s="16">
        <v>13</v>
      </c>
      <c r="E42" s="16">
        <v>10</v>
      </c>
      <c r="F42" s="16">
        <v>9</v>
      </c>
      <c r="G42" s="16">
        <v>5</v>
      </c>
      <c r="H42" s="16">
        <v>15</v>
      </c>
      <c r="I42" s="32">
        <f t="shared" si="8"/>
        <v>85</v>
      </c>
    </row>
    <row r="43" spans="1:9" ht="15">
      <c r="A43" s="2" t="s">
        <v>4</v>
      </c>
      <c r="B43" s="1"/>
      <c r="C43" s="1"/>
      <c r="D43" s="1"/>
      <c r="E43" s="1"/>
      <c r="F43" s="1"/>
      <c r="G43" s="1"/>
      <c r="H43" s="1">
        <v>0</v>
      </c>
      <c r="I43" s="9">
        <f t="shared" si="8"/>
        <v>0</v>
      </c>
    </row>
    <row r="44" spans="1:9" ht="15">
      <c r="A44" s="2" t="s">
        <v>6</v>
      </c>
      <c r="B44" s="1"/>
      <c r="C44" s="1"/>
      <c r="D44" s="1"/>
      <c r="E44" s="1"/>
      <c r="F44" s="1"/>
      <c r="G44" s="1"/>
      <c r="H44" s="1">
        <v>0</v>
      </c>
      <c r="I44" s="9">
        <f t="shared" si="8"/>
        <v>0</v>
      </c>
    </row>
    <row r="45" spans="1:9" ht="15">
      <c r="A45" s="2" t="s">
        <v>5</v>
      </c>
      <c r="B45" s="3">
        <f aca="true" t="shared" si="9" ref="B45:G45">SUM(B39:B44)</f>
        <v>16</v>
      </c>
      <c r="C45" s="3">
        <f t="shared" si="9"/>
        <v>30</v>
      </c>
      <c r="D45" s="3">
        <f t="shared" si="9"/>
        <v>24</v>
      </c>
      <c r="E45" s="3">
        <f t="shared" si="9"/>
        <v>16</v>
      </c>
      <c r="F45" s="3">
        <f t="shared" si="9"/>
        <v>15</v>
      </c>
      <c r="G45" s="3">
        <f t="shared" si="9"/>
        <v>9</v>
      </c>
      <c r="H45" s="3">
        <f>SUM(H39:H44)</f>
        <v>19</v>
      </c>
      <c r="I45" s="10">
        <f>SUM(I39:I44)</f>
        <v>129</v>
      </c>
    </row>
    <row r="46" spans="2:9" s="8" customFormat="1" ht="15">
      <c r="B46" s="11">
        <f>B42/16</f>
        <v>0.5</v>
      </c>
      <c r="C46" s="11">
        <f>C42/30</f>
        <v>0.8333333333333334</v>
      </c>
      <c r="D46" s="11">
        <f>D42/24</f>
        <v>0.5416666666666666</v>
      </c>
      <c r="E46" s="11">
        <f>E42/16</f>
        <v>0.625</v>
      </c>
      <c r="F46" s="11">
        <f>F42/15</f>
        <v>0.6</v>
      </c>
      <c r="G46" s="11">
        <f>G42/9</f>
        <v>0.5555555555555556</v>
      </c>
      <c r="H46" s="11">
        <f>H42/19</f>
        <v>0.7894736842105263</v>
      </c>
      <c r="I46" s="27">
        <f>AVERAGE(B46:H46)</f>
        <v>0.6350041771094403</v>
      </c>
    </row>
    <row r="47" ht="15">
      <c r="A47" s="7" t="s">
        <v>12</v>
      </c>
    </row>
    <row r="48" spans="1:9" s="23" customFormat="1" ht="15">
      <c r="A48" s="19" t="s">
        <v>0</v>
      </c>
      <c r="B48" s="20">
        <v>12</v>
      </c>
      <c r="C48" s="21">
        <v>20</v>
      </c>
      <c r="D48" s="20">
        <v>23</v>
      </c>
      <c r="E48" s="20">
        <v>12</v>
      </c>
      <c r="F48" s="20">
        <v>11</v>
      </c>
      <c r="G48" s="20">
        <v>9</v>
      </c>
      <c r="H48" s="20">
        <v>16</v>
      </c>
      <c r="I48" s="22">
        <f aca="true" t="shared" si="10" ref="I48:I53">SUM(B48:H48)</f>
        <v>103</v>
      </c>
    </row>
    <row r="49" spans="1:9" ht="15">
      <c r="A49" s="2" t="s">
        <v>1</v>
      </c>
      <c r="B49" s="1">
        <v>1</v>
      </c>
      <c r="C49" s="1">
        <v>5</v>
      </c>
      <c r="D49" s="1"/>
      <c r="E49" s="1"/>
      <c r="F49" s="1"/>
      <c r="G49" s="1"/>
      <c r="H49" s="1">
        <v>0</v>
      </c>
      <c r="I49" s="9">
        <f t="shared" si="10"/>
        <v>6</v>
      </c>
    </row>
    <row r="50" spans="1:9" ht="15">
      <c r="A50" s="2" t="s">
        <v>2</v>
      </c>
      <c r="B50" s="1">
        <v>3</v>
      </c>
      <c r="C50" s="1">
        <v>4</v>
      </c>
      <c r="D50" s="1">
        <v>1</v>
      </c>
      <c r="E50" s="1">
        <v>4</v>
      </c>
      <c r="F50" s="1">
        <v>4</v>
      </c>
      <c r="G50" s="1"/>
      <c r="H50" s="1">
        <v>3</v>
      </c>
      <c r="I50" s="9">
        <f t="shared" si="10"/>
        <v>19</v>
      </c>
    </row>
    <row r="51" spans="1:9" ht="15">
      <c r="A51" s="2" t="s">
        <v>3</v>
      </c>
      <c r="B51" s="1"/>
      <c r="C51" s="1">
        <v>1</v>
      </c>
      <c r="D51" s="1"/>
      <c r="E51" s="1"/>
      <c r="F51" s="1"/>
      <c r="G51" s="1"/>
      <c r="H51" s="1">
        <v>0</v>
      </c>
      <c r="I51" s="9">
        <f t="shared" si="10"/>
        <v>1</v>
      </c>
    </row>
    <row r="52" spans="1:9" ht="15">
      <c r="A52" s="2" t="s">
        <v>4</v>
      </c>
      <c r="B52" s="1"/>
      <c r="C52" s="1"/>
      <c r="D52" s="1"/>
      <c r="E52" s="1"/>
      <c r="F52" s="1"/>
      <c r="G52" s="1"/>
      <c r="H52" s="1">
        <v>0</v>
      </c>
      <c r="I52" s="9">
        <f t="shared" si="10"/>
        <v>0</v>
      </c>
    </row>
    <row r="53" spans="1:9" ht="15">
      <c r="A53" s="2" t="s">
        <v>6</v>
      </c>
      <c r="B53" s="1"/>
      <c r="C53" s="1"/>
      <c r="D53" s="1"/>
      <c r="E53" s="1"/>
      <c r="F53" s="1"/>
      <c r="G53" s="1"/>
      <c r="H53" s="1">
        <v>0</v>
      </c>
      <c r="I53" s="9">
        <f t="shared" si="10"/>
        <v>0</v>
      </c>
    </row>
    <row r="54" spans="1:9" ht="15">
      <c r="A54" s="2" t="s">
        <v>5</v>
      </c>
      <c r="B54" s="3">
        <f aca="true" t="shared" si="11" ref="B54:G54">SUM(B48:B53)</f>
        <v>16</v>
      </c>
      <c r="C54" s="3">
        <f t="shared" si="11"/>
        <v>30</v>
      </c>
      <c r="D54" s="3">
        <f t="shared" si="11"/>
        <v>24</v>
      </c>
      <c r="E54" s="3">
        <f t="shared" si="11"/>
        <v>16</v>
      </c>
      <c r="F54" s="3">
        <f t="shared" si="11"/>
        <v>15</v>
      </c>
      <c r="G54" s="3">
        <f t="shared" si="11"/>
        <v>9</v>
      </c>
      <c r="H54" s="3">
        <f>SUM(H48:H53)</f>
        <v>19</v>
      </c>
      <c r="I54" s="10">
        <f>SUM(I48:I53)</f>
        <v>129</v>
      </c>
    </row>
    <row r="55" spans="1:9" ht="15">
      <c r="A55" s="2"/>
      <c r="B55" s="11">
        <f>B48/16</f>
        <v>0.75</v>
      </c>
      <c r="C55" s="11">
        <f>C48/30</f>
        <v>0.6666666666666666</v>
      </c>
      <c r="D55" s="11">
        <f>D48/24</f>
        <v>0.9583333333333334</v>
      </c>
      <c r="E55" s="11">
        <f>E48/16</f>
        <v>0.75</v>
      </c>
      <c r="F55" s="11">
        <f>F48/15</f>
        <v>0.7333333333333333</v>
      </c>
      <c r="G55" s="11">
        <f>G48/9</f>
        <v>1</v>
      </c>
      <c r="H55" s="11">
        <f>H48/19</f>
        <v>0.8421052631578947</v>
      </c>
      <c r="I55" s="27">
        <f>AVERAGE(B55:H55)</f>
        <v>0.8143483709273183</v>
      </c>
    </row>
    <row r="56" ht="15">
      <c r="A56" s="7" t="s">
        <v>11</v>
      </c>
    </row>
    <row r="57" spans="1:9" ht="15">
      <c r="A57" s="2" t="s">
        <v>0</v>
      </c>
      <c r="B57" s="1"/>
      <c r="C57" s="1">
        <v>2</v>
      </c>
      <c r="D57" s="1"/>
      <c r="E57" s="1"/>
      <c r="F57" s="1"/>
      <c r="G57" s="1"/>
      <c r="H57" s="1">
        <v>2</v>
      </c>
      <c r="I57" s="9">
        <f aca="true" t="shared" si="12" ref="I57:I62">SUM(B57:H57)</f>
        <v>4</v>
      </c>
    </row>
    <row r="58" spans="1:9" s="23" customFormat="1" ht="15">
      <c r="A58" s="19" t="s">
        <v>1</v>
      </c>
      <c r="B58" s="20">
        <v>14</v>
      </c>
      <c r="C58" s="21">
        <v>22</v>
      </c>
      <c r="D58" s="20">
        <v>23</v>
      </c>
      <c r="E58" s="20">
        <v>16</v>
      </c>
      <c r="F58" s="20">
        <v>13</v>
      </c>
      <c r="G58" s="20">
        <v>8</v>
      </c>
      <c r="H58" s="20">
        <v>15</v>
      </c>
      <c r="I58" s="22">
        <f t="shared" si="12"/>
        <v>111</v>
      </c>
    </row>
    <row r="59" spans="1:9" ht="15">
      <c r="A59" s="2" t="s">
        <v>2</v>
      </c>
      <c r="B59" s="1">
        <v>1</v>
      </c>
      <c r="C59" s="1">
        <v>5</v>
      </c>
      <c r="D59" s="1">
        <v>1</v>
      </c>
      <c r="E59" s="1"/>
      <c r="F59" s="1">
        <v>2</v>
      </c>
      <c r="G59" s="1">
        <v>1</v>
      </c>
      <c r="H59" s="1">
        <v>2</v>
      </c>
      <c r="I59" s="9">
        <f t="shared" si="12"/>
        <v>12</v>
      </c>
    </row>
    <row r="60" spans="1:9" ht="15">
      <c r="A60" s="2" t="s">
        <v>3</v>
      </c>
      <c r="B60" s="1">
        <v>1</v>
      </c>
      <c r="C60" s="1">
        <v>1</v>
      </c>
      <c r="D60" s="1"/>
      <c r="E60" s="1"/>
      <c r="F60" s="1"/>
      <c r="G60" s="1"/>
      <c r="H60" s="1">
        <v>0</v>
      </c>
      <c r="I60" s="9">
        <f t="shared" si="12"/>
        <v>2</v>
      </c>
    </row>
    <row r="61" spans="1:9" ht="15">
      <c r="A61" s="2" t="s">
        <v>4</v>
      </c>
      <c r="B61" s="1"/>
      <c r="C61" s="1"/>
      <c r="D61" s="1"/>
      <c r="E61" s="1"/>
      <c r="F61" s="1"/>
      <c r="G61" s="1"/>
      <c r="H61" s="1">
        <v>0</v>
      </c>
      <c r="I61" s="9">
        <f t="shared" si="12"/>
        <v>0</v>
      </c>
    </row>
    <row r="62" spans="1:9" ht="15">
      <c r="A62" s="2" t="s">
        <v>6</v>
      </c>
      <c r="B62" s="1"/>
      <c r="C62" s="1"/>
      <c r="D62" s="1"/>
      <c r="E62" s="1"/>
      <c r="F62" s="1"/>
      <c r="G62" s="1"/>
      <c r="H62" s="1">
        <v>0</v>
      </c>
      <c r="I62" s="9">
        <f t="shared" si="12"/>
        <v>0</v>
      </c>
    </row>
    <row r="63" spans="1:9" ht="15">
      <c r="A63" s="2" t="s">
        <v>5</v>
      </c>
      <c r="B63" s="3">
        <f aca="true" t="shared" si="13" ref="B63:G63">SUM(B57:B62)</f>
        <v>16</v>
      </c>
      <c r="C63" s="3">
        <f t="shared" si="13"/>
        <v>30</v>
      </c>
      <c r="D63" s="3">
        <f t="shared" si="13"/>
        <v>24</v>
      </c>
      <c r="E63" s="3">
        <f t="shared" si="13"/>
        <v>16</v>
      </c>
      <c r="F63" s="3">
        <f t="shared" si="13"/>
        <v>15</v>
      </c>
      <c r="G63" s="3">
        <f t="shared" si="13"/>
        <v>9</v>
      </c>
      <c r="H63" s="3">
        <f>SUM(H57:H62)</f>
        <v>19</v>
      </c>
      <c r="I63" s="10">
        <f>SUM(I57:I62)</f>
        <v>129</v>
      </c>
    </row>
    <row r="64" spans="2:9" s="8" customFormat="1" ht="15">
      <c r="B64" s="11">
        <f>B58/16</f>
        <v>0.875</v>
      </c>
      <c r="C64" s="11">
        <f>C58/30</f>
        <v>0.7333333333333333</v>
      </c>
      <c r="D64" s="11">
        <f>D58/24</f>
        <v>0.9583333333333334</v>
      </c>
      <c r="E64" s="11">
        <f>E58/16</f>
        <v>1</v>
      </c>
      <c r="F64" s="11">
        <f>F58/15</f>
        <v>0.8666666666666667</v>
      </c>
      <c r="G64" s="11">
        <f>G58/9</f>
        <v>0.8888888888888888</v>
      </c>
      <c r="H64" s="11">
        <f>H58/19</f>
        <v>0.7894736842105263</v>
      </c>
      <c r="I64" s="27">
        <f>AVERAGE(B64:H64)</f>
        <v>0.8730994152046785</v>
      </c>
    </row>
    <row r="65" ht="15">
      <c r="A65" s="6" t="s">
        <v>13</v>
      </c>
    </row>
    <row r="66" spans="1:9" ht="15">
      <c r="A66" s="2" t="s">
        <v>0</v>
      </c>
      <c r="B66" s="1"/>
      <c r="C66" s="1">
        <v>5</v>
      </c>
      <c r="D66" s="1">
        <v>1</v>
      </c>
      <c r="E66" s="1"/>
      <c r="F66" s="1">
        <v>2</v>
      </c>
      <c r="G66" s="1">
        <v>1</v>
      </c>
      <c r="H66" s="1">
        <v>1</v>
      </c>
      <c r="I66" s="9">
        <f aca="true" t="shared" si="14" ref="I66:I71">SUM(B66:H66)</f>
        <v>10</v>
      </c>
    </row>
    <row r="67" spans="1:9" ht="15">
      <c r="A67" s="2" t="s">
        <v>1</v>
      </c>
      <c r="B67" s="1"/>
      <c r="C67" s="1">
        <v>4</v>
      </c>
      <c r="D67" s="1"/>
      <c r="E67" s="1">
        <v>1</v>
      </c>
      <c r="F67" s="1"/>
      <c r="G67" s="1"/>
      <c r="H67" s="1">
        <v>0</v>
      </c>
      <c r="I67" s="9">
        <f t="shared" si="14"/>
        <v>5</v>
      </c>
    </row>
    <row r="68" spans="1:9" ht="15">
      <c r="A68" s="2" t="s">
        <v>2</v>
      </c>
      <c r="B68" s="1"/>
      <c r="C68" s="1">
        <v>1</v>
      </c>
      <c r="D68" s="1"/>
      <c r="E68" s="1"/>
      <c r="F68" s="1"/>
      <c r="G68" s="1"/>
      <c r="H68" s="1">
        <v>0</v>
      </c>
      <c r="I68" s="9">
        <f t="shared" si="14"/>
        <v>1</v>
      </c>
    </row>
    <row r="69" spans="1:9" s="23" customFormat="1" ht="15">
      <c r="A69" s="19" t="s">
        <v>3</v>
      </c>
      <c r="B69" s="20">
        <v>16</v>
      </c>
      <c r="C69" s="21">
        <v>20</v>
      </c>
      <c r="D69" s="20">
        <v>23</v>
      </c>
      <c r="E69" s="20">
        <v>15</v>
      </c>
      <c r="F69" s="20">
        <v>13</v>
      </c>
      <c r="G69" s="20">
        <v>8</v>
      </c>
      <c r="H69" s="20">
        <v>18</v>
      </c>
      <c r="I69" s="22">
        <f t="shared" si="14"/>
        <v>113</v>
      </c>
    </row>
    <row r="70" spans="1:9" ht="15">
      <c r="A70" s="2" t="s">
        <v>4</v>
      </c>
      <c r="B70" s="1"/>
      <c r="C70" s="1"/>
      <c r="D70" s="1"/>
      <c r="E70" s="1"/>
      <c r="F70" s="1"/>
      <c r="G70" s="1"/>
      <c r="H70" s="1">
        <v>0</v>
      </c>
      <c r="I70" s="9">
        <f t="shared" si="14"/>
        <v>0</v>
      </c>
    </row>
    <row r="71" spans="1:9" ht="15">
      <c r="A71" s="2" t="s">
        <v>6</v>
      </c>
      <c r="B71" s="1"/>
      <c r="C71" s="1"/>
      <c r="D71" s="1"/>
      <c r="E71" s="1"/>
      <c r="F71" s="1"/>
      <c r="G71" s="1"/>
      <c r="H71" s="1">
        <v>0</v>
      </c>
      <c r="I71" s="9">
        <f t="shared" si="14"/>
        <v>0</v>
      </c>
    </row>
    <row r="72" spans="1:9" ht="15">
      <c r="A72" s="2" t="s">
        <v>5</v>
      </c>
      <c r="B72" s="3">
        <f aca="true" t="shared" si="15" ref="B72:G72">SUM(B66:B71)</f>
        <v>16</v>
      </c>
      <c r="C72" s="3">
        <f t="shared" si="15"/>
        <v>30</v>
      </c>
      <c r="D72" s="3">
        <f t="shared" si="15"/>
        <v>24</v>
      </c>
      <c r="E72" s="3">
        <f t="shared" si="15"/>
        <v>16</v>
      </c>
      <c r="F72" s="3">
        <f t="shared" si="15"/>
        <v>15</v>
      </c>
      <c r="G72" s="3">
        <f t="shared" si="15"/>
        <v>9</v>
      </c>
      <c r="H72" s="3">
        <f>SUM(H66:H71)</f>
        <v>19</v>
      </c>
      <c r="I72" s="10">
        <f>SUM(I66:I71)</f>
        <v>129</v>
      </c>
    </row>
    <row r="73" spans="2:9" s="8" customFormat="1" ht="15">
      <c r="B73" s="11">
        <f>B69/16</f>
        <v>1</v>
      </c>
      <c r="C73" s="11">
        <f>C69/30</f>
        <v>0.6666666666666666</v>
      </c>
      <c r="D73" s="11">
        <f>D69/24</f>
        <v>0.9583333333333334</v>
      </c>
      <c r="E73" s="11">
        <f>E69/16</f>
        <v>0.9375</v>
      </c>
      <c r="F73" s="11">
        <f>F69/15</f>
        <v>0.8666666666666667</v>
      </c>
      <c r="G73" s="11">
        <f>G69/9</f>
        <v>0.8888888888888888</v>
      </c>
      <c r="H73" s="11">
        <f>H69/19</f>
        <v>0.9473684210526315</v>
      </c>
      <c r="I73" s="27">
        <f>AVERAGE(B73:H73)</f>
        <v>0.8950605680868841</v>
      </c>
    </row>
    <row r="74" ht="15">
      <c r="A74" s="6" t="s">
        <v>14</v>
      </c>
    </row>
    <row r="75" spans="1:9" ht="15">
      <c r="A75" s="2" t="s">
        <v>0</v>
      </c>
      <c r="B75" s="1">
        <v>4</v>
      </c>
      <c r="C75" s="1">
        <v>3</v>
      </c>
      <c r="D75" s="1">
        <v>6</v>
      </c>
      <c r="E75" s="1">
        <v>2</v>
      </c>
      <c r="F75" s="1">
        <v>1</v>
      </c>
      <c r="G75" s="1">
        <v>1</v>
      </c>
      <c r="H75" s="1">
        <v>3</v>
      </c>
      <c r="I75" s="9">
        <f aca="true" t="shared" si="16" ref="I75:I80">SUM(B75:H75)</f>
        <v>20</v>
      </c>
    </row>
    <row r="76" spans="1:9" ht="15">
      <c r="A76" s="2" t="s">
        <v>1</v>
      </c>
      <c r="B76" s="1">
        <v>1</v>
      </c>
      <c r="C76" s="1">
        <v>4</v>
      </c>
      <c r="D76" s="1"/>
      <c r="E76" s="1">
        <v>2</v>
      </c>
      <c r="F76" s="1">
        <v>3</v>
      </c>
      <c r="G76" s="1"/>
      <c r="H76" s="1"/>
      <c r="I76" s="9">
        <f t="shared" si="16"/>
        <v>10</v>
      </c>
    </row>
    <row r="77" spans="1:9" s="17" customFormat="1" ht="15">
      <c r="A77" s="15" t="s">
        <v>2</v>
      </c>
      <c r="B77" s="16">
        <v>11</v>
      </c>
      <c r="C77" s="31">
        <v>22</v>
      </c>
      <c r="D77" s="16">
        <v>18</v>
      </c>
      <c r="E77" s="16">
        <v>12</v>
      </c>
      <c r="F77" s="16">
        <v>11</v>
      </c>
      <c r="G77" s="16">
        <v>7</v>
      </c>
      <c r="H77" s="16">
        <v>16</v>
      </c>
      <c r="I77" s="32">
        <f t="shared" si="16"/>
        <v>97</v>
      </c>
    </row>
    <row r="78" spans="1:9" ht="15">
      <c r="A78" s="2" t="s">
        <v>3</v>
      </c>
      <c r="B78" s="1"/>
      <c r="C78" s="1">
        <v>1</v>
      </c>
      <c r="D78" s="1"/>
      <c r="E78" s="1"/>
      <c r="F78" s="1"/>
      <c r="G78" s="1">
        <v>1</v>
      </c>
      <c r="H78" s="1"/>
      <c r="I78" s="9">
        <f t="shared" si="16"/>
        <v>2</v>
      </c>
    </row>
    <row r="79" spans="1:9" ht="15">
      <c r="A79" s="2" t="s">
        <v>4</v>
      </c>
      <c r="B79" s="1"/>
      <c r="C79" s="1"/>
      <c r="D79" s="1"/>
      <c r="E79" s="1"/>
      <c r="F79" s="1"/>
      <c r="G79" s="1"/>
      <c r="H79" s="1"/>
      <c r="I79" s="9">
        <f t="shared" si="16"/>
        <v>0</v>
      </c>
    </row>
    <row r="80" spans="1:9" ht="15">
      <c r="A80" s="2" t="s">
        <v>6</v>
      </c>
      <c r="B80" s="1"/>
      <c r="C80" s="1"/>
      <c r="D80" s="1"/>
      <c r="E80" s="1"/>
      <c r="F80" s="1"/>
      <c r="G80" s="1"/>
      <c r="H80" s="1"/>
      <c r="I80" s="9">
        <f t="shared" si="16"/>
        <v>0</v>
      </c>
    </row>
    <row r="81" spans="1:9" ht="15">
      <c r="A81" s="2" t="s">
        <v>5</v>
      </c>
      <c r="B81" s="3">
        <f aca="true" t="shared" si="17" ref="B81:G81">SUM(B75:B80)</f>
        <v>16</v>
      </c>
      <c r="C81" s="3">
        <f t="shared" si="17"/>
        <v>30</v>
      </c>
      <c r="D81" s="3">
        <f t="shared" si="17"/>
        <v>24</v>
      </c>
      <c r="E81" s="3">
        <f t="shared" si="17"/>
        <v>16</v>
      </c>
      <c r="F81" s="3">
        <f t="shared" si="17"/>
        <v>15</v>
      </c>
      <c r="G81" s="3">
        <f t="shared" si="17"/>
        <v>9</v>
      </c>
      <c r="H81" s="3">
        <f>SUM(H75:H80)</f>
        <v>19</v>
      </c>
      <c r="I81" s="10">
        <f>SUM(I75:I80)</f>
        <v>129</v>
      </c>
    </row>
    <row r="82" spans="2:9" ht="15">
      <c r="B82" s="11">
        <f>B77/16</f>
        <v>0.6875</v>
      </c>
      <c r="C82" s="11">
        <f>C77/30</f>
        <v>0.7333333333333333</v>
      </c>
      <c r="D82" s="11">
        <f>D77/24</f>
        <v>0.75</v>
      </c>
      <c r="E82" s="11">
        <f>E77/16</f>
        <v>0.75</v>
      </c>
      <c r="F82" s="11">
        <f>F77/15</f>
        <v>0.7333333333333333</v>
      </c>
      <c r="G82" s="11">
        <f>G77/9</f>
        <v>0.7777777777777778</v>
      </c>
      <c r="H82" s="11">
        <f>H77/19</f>
        <v>0.8421052631578947</v>
      </c>
      <c r="I82" s="18">
        <f>AVERAGE(B82:H82)</f>
        <v>0.7534356725146198</v>
      </c>
    </row>
    <row r="83" ht="15">
      <c r="A83" s="6" t="s">
        <v>15</v>
      </c>
    </row>
    <row r="84" spans="1:9" ht="15">
      <c r="A84" s="2" t="s">
        <v>0</v>
      </c>
      <c r="B84" s="1"/>
      <c r="C84" s="1">
        <v>2</v>
      </c>
      <c r="D84" s="1">
        <v>1</v>
      </c>
      <c r="E84" s="1"/>
      <c r="F84" s="1"/>
      <c r="G84" s="1"/>
      <c r="H84" s="1">
        <v>1</v>
      </c>
      <c r="I84" s="9">
        <f aca="true" t="shared" si="18" ref="I84:I89">SUM(B84:H84)</f>
        <v>4</v>
      </c>
    </row>
    <row r="85" spans="1:9" ht="15">
      <c r="A85" s="2" t="s">
        <v>1</v>
      </c>
      <c r="B85" s="1"/>
      <c r="C85" s="1">
        <v>5</v>
      </c>
      <c r="D85" s="1">
        <v>1</v>
      </c>
      <c r="E85" s="1"/>
      <c r="F85" s="1">
        <v>1</v>
      </c>
      <c r="G85" s="1">
        <v>1</v>
      </c>
      <c r="H85" s="1"/>
      <c r="I85" s="9">
        <f t="shared" si="18"/>
        <v>8</v>
      </c>
    </row>
    <row r="86" spans="1:9" ht="15">
      <c r="A86" s="2" t="s">
        <v>2</v>
      </c>
      <c r="B86" s="1">
        <v>7</v>
      </c>
      <c r="C86" s="1">
        <v>3</v>
      </c>
      <c r="D86" s="1">
        <v>1</v>
      </c>
      <c r="E86" s="1"/>
      <c r="F86" s="1"/>
      <c r="G86" s="1">
        <v>1</v>
      </c>
      <c r="H86" s="1">
        <v>1</v>
      </c>
      <c r="I86" s="9">
        <f t="shared" si="18"/>
        <v>13</v>
      </c>
    </row>
    <row r="87" spans="1:9" s="23" customFormat="1" ht="15">
      <c r="A87" s="19" t="s">
        <v>3</v>
      </c>
      <c r="B87" s="20">
        <v>9</v>
      </c>
      <c r="C87" s="21">
        <v>20</v>
      </c>
      <c r="D87" s="20">
        <v>21</v>
      </c>
      <c r="E87" s="20">
        <v>16</v>
      </c>
      <c r="F87" s="20">
        <v>14</v>
      </c>
      <c r="G87" s="20">
        <v>7</v>
      </c>
      <c r="H87" s="20">
        <v>17</v>
      </c>
      <c r="I87" s="22">
        <f t="shared" si="18"/>
        <v>104</v>
      </c>
    </row>
    <row r="88" spans="1:9" ht="15">
      <c r="A88" s="2" t="s">
        <v>4</v>
      </c>
      <c r="B88" s="1"/>
      <c r="C88" s="1"/>
      <c r="D88" s="1"/>
      <c r="E88" s="1"/>
      <c r="F88" s="1"/>
      <c r="G88" s="1"/>
      <c r="H88" s="1"/>
      <c r="I88" s="9">
        <f t="shared" si="18"/>
        <v>0</v>
      </c>
    </row>
    <row r="89" spans="1:9" ht="15">
      <c r="A89" s="2" t="s">
        <v>6</v>
      </c>
      <c r="B89" s="1"/>
      <c r="C89" s="1"/>
      <c r="D89" s="1"/>
      <c r="E89" s="1"/>
      <c r="F89" s="1"/>
      <c r="G89" s="1"/>
      <c r="H89" s="1"/>
      <c r="I89" s="9">
        <f t="shared" si="18"/>
        <v>0</v>
      </c>
    </row>
    <row r="90" spans="1:9" ht="15">
      <c r="A90" s="2" t="s">
        <v>5</v>
      </c>
      <c r="B90" s="3">
        <f aca="true" t="shared" si="19" ref="B90:G90">SUM(B84:B89)</f>
        <v>16</v>
      </c>
      <c r="C90" s="3">
        <f t="shared" si="19"/>
        <v>30</v>
      </c>
      <c r="D90" s="3">
        <f t="shared" si="19"/>
        <v>24</v>
      </c>
      <c r="E90" s="3">
        <f t="shared" si="19"/>
        <v>16</v>
      </c>
      <c r="F90" s="3">
        <f t="shared" si="19"/>
        <v>15</v>
      </c>
      <c r="G90" s="3">
        <f t="shared" si="19"/>
        <v>9</v>
      </c>
      <c r="H90" s="3">
        <f>SUM(H84:H89)</f>
        <v>19</v>
      </c>
      <c r="I90" s="10">
        <f>SUM(I84:I89)</f>
        <v>129</v>
      </c>
    </row>
    <row r="91" spans="2:9" s="8" customFormat="1" ht="15">
      <c r="B91" s="11">
        <f>B87/16</f>
        <v>0.5625</v>
      </c>
      <c r="C91" s="11">
        <f>C87/30</f>
        <v>0.6666666666666666</v>
      </c>
      <c r="D91" s="11">
        <f>D87/24</f>
        <v>0.875</v>
      </c>
      <c r="E91" s="11">
        <f>E87/16</f>
        <v>1</v>
      </c>
      <c r="F91" s="11">
        <f>F87/15</f>
        <v>0.9333333333333333</v>
      </c>
      <c r="G91" s="11">
        <f>G87/9</f>
        <v>0.7777777777777778</v>
      </c>
      <c r="H91" s="11">
        <f>H87/19</f>
        <v>0.8947368421052632</v>
      </c>
      <c r="I91" s="27">
        <f>AVERAGE(B91:H91)</f>
        <v>0.8157163742690058</v>
      </c>
    </row>
    <row r="92" spans="1:8" ht="15.75">
      <c r="A92" s="6" t="s">
        <v>16</v>
      </c>
      <c r="B92" s="4"/>
      <c r="C92" s="4"/>
      <c r="D92" s="4"/>
      <c r="E92" s="4"/>
      <c r="F92" s="4"/>
      <c r="G92" s="4"/>
      <c r="H92" s="4"/>
    </row>
    <row r="93" spans="1:9" ht="15">
      <c r="A93" s="2" t="s">
        <v>0</v>
      </c>
      <c r="B93" s="1">
        <v>1</v>
      </c>
      <c r="C93" s="1">
        <v>4</v>
      </c>
      <c r="D93" s="1">
        <v>3</v>
      </c>
      <c r="E93" s="1">
        <v>2</v>
      </c>
      <c r="F93" s="1">
        <v>3</v>
      </c>
      <c r="G93" s="1">
        <v>1</v>
      </c>
      <c r="H93" s="1">
        <v>1</v>
      </c>
      <c r="I93" s="9">
        <f aca="true" t="shared" si="20" ref="I93:I98">SUM(B93:H93)</f>
        <v>15</v>
      </c>
    </row>
    <row r="94" spans="1:9" ht="15">
      <c r="A94" s="2" t="s">
        <v>1</v>
      </c>
      <c r="B94" s="1">
        <v>0</v>
      </c>
      <c r="C94" s="1">
        <v>3</v>
      </c>
      <c r="D94" s="1">
        <v>1</v>
      </c>
      <c r="E94" s="1"/>
      <c r="F94" s="1"/>
      <c r="G94" s="1"/>
      <c r="H94" s="1"/>
      <c r="I94" s="9">
        <f t="shared" si="20"/>
        <v>4</v>
      </c>
    </row>
    <row r="95" spans="1:9" ht="15">
      <c r="A95" s="2" t="s">
        <v>2</v>
      </c>
      <c r="B95" s="1">
        <v>3</v>
      </c>
      <c r="C95" s="1">
        <v>1</v>
      </c>
      <c r="D95" s="1">
        <v>2</v>
      </c>
      <c r="E95" s="1">
        <v>1</v>
      </c>
      <c r="F95" s="1">
        <v>1</v>
      </c>
      <c r="G95" s="1"/>
      <c r="H95" s="1">
        <v>1</v>
      </c>
      <c r="I95" s="9">
        <f t="shared" si="20"/>
        <v>9</v>
      </c>
    </row>
    <row r="96" spans="1:9" s="17" customFormat="1" ht="15">
      <c r="A96" s="15" t="s">
        <v>3</v>
      </c>
      <c r="B96" s="16">
        <v>12</v>
      </c>
      <c r="C96" s="31">
        <v>21</v>
      </c>
      <c r="D96" s="16">
        <v>18</v>
      </c>
      <c r="E96" s="16">
        <v>13</v>
      </c>
      <c r="F96" s="16">
        <v>11</v>
      </c>
      <c r="G96" s="16">
        <v>7</v>
      </c>
      <c r="H96" s="16">
        <v>17</v>
      </c>
      <c r="I96" s="32">
        <f t="shared" si="20"/>
        <v>99</v>
      </c>
    </row>
    <row r="97" spans="1:9" ht="15">
      <c r="A97" s="2" t="s">
        <v>4</v>
      </c>
      <c r="B97" s="1"/>
      <c r="C97" s="1">
        <v>1</v>
      </c>
      <c r="D97" s="1"/>
      <c r="E97" s="1"/>
      <c r="F97" s="1"/>
      <c r="G97" s="1">
        <v>1</v>
      </c>
      <c r="H97" s="1"/>
      <c r="I97" s="9">
        <f t="shared" si="20"/>
        <v>2</v>
      </c>
    </row>
    <row r="98" spans="1:9" ht="15">
      <c r="A98" s="2" t="s">
        <v>6</v>
      </c>
      <c r="B98" s="1"/>
      <c r="C98" s="1" t="s">
        <v>44</v>
      </c>
      <c r="D98" s="1"/>
      <c r="E98" s="1"/>
      <c r="F98" s="1"/>
      <c r="G98" s="1"/>
      <c r="H98" s="1"/>
      <c r="I98" s="9">
        <f t="shared" si="20"/>
        <v>0</v>
      </c>
    </row>
    <row r="99" spans="1:9" ht="15">
      <c r="A99" s="2" t="s">
        <v>5</v>
      </c>
      <c r="B99" s="3">
        <f aca="true" t="shared" si="21" ref="B99:G99">SUM(B93:B98)</f>
        <v>16</v>
      </c>
      <c r="C99" s="3">
        <f t="shared" si="21"/>
        <v>30</v>
      </c>
      <c r="D99" s="3">
        <f t="shared" si="21"/>
        <v>24</v>
      </c>
      <c r="E99" s="3">
        <f t="shared" si="21"/>
        <v>16</v>
      </c>
      <c r="F99" s="3">
        <f t="shared" si="21"/>
        <v>15</v>
      </c>
      <c r="G99" s="3">
        <f t="shared" si="21"/>
        <v>9</v>
      </c>
      <c r="H99" s="3">
        <f>SUM(H93:H98)</f>
        <v>19</v>
      </c>
      <c r="I99" s="10">
        <f>SUM(I93:I98)</f>
        <v>129</v>
      </c>
    </row>
    <row r="100" spans="2:9" s="8" customFormat="1" ht="15">
      <c r="B100" s="11">
        <f>B96/16</f>
        <v>0.75</v>
      </c>
      <c r="C100" s="11">
        <f>C96/30</f>
        <v>0.7</v>
      </c>
      <c r="D100" s="11">
        <f>D96/24</f>
        <v>0.75</v>
      </c>
      <c r="E100" s="11">
        <f>E96/16</f>
        <v>0.8125</v>
      </c>
      <c r="F100" s="11">
        <f>F96/15</f>
        <v>0.7333333333333333</v>
      </c>
      <c r="G100" s="11">
        <f>G96/9</f>
        <v>0.7777777777777778</v>
      </c>
      <c r="H100" s="11">
        <f>H96/19</f>
        <v>0.8947368421052632</v>
      </c>
      <c r="I100" s="27">
        <f>AVERAGE(B100:H100)</f>
        <v>0.7740497076023392</v>
      </c>
    </row>
    <row r="101" ht="15">
      <c r="A101" s="6" t="s">
        <v>17</v>
      </c>
    </row>
    <row r="102" spans="1:9" ht="15">
      <c r="A102" s="2" t="s">
        <v>0</v>
      </c>
      <c r="B102" s="1"/>
      <c r="C102" s="1"/>
      <c r="D102" s="1"/>
      <c r="E102" s="1"/>
      <c r="F102" s="1"/>
      <c r="G102" s="1">
        <v>1</v>
      </c>
      <c r="H102" s="1"/>
      <c r="I102" s="9">
        <f aca="true" t="shared" si="22" ref="I102:I107">SUM(B102:H102)</f>
        <v>1</v>
      </c>
    </row>
    <row r="103" spans="1:9" ht="15">
      <c r="A103" s="2" t="s">
        <v>1</v>
      </c>
      <c r="B103" s="1">
        <v>1</v>
      </c>
      <c r="C103" s="1"/>
      <c r="D103" s="1"/>
      <c r="E103" s="1"/>
      <c r="F103" s="1"/>
      <c r="G103" s="1">
        <v>1</v>
      </c>
      <c r="H103" s="1"/>
      <c r="I103" s="9">
        <f t="shared" si="22"/>
        <v>2</v>
      </c>
    </row>
    <row r="104" spans="1:9" ht="15">
      <c r="A104" s="2" t="s">
        <v>2</v>
      </c>
      <c r="B104" s="1">
        <v>1</v>
      </c>
      <c r="C104" s="1">
        <v>1</v>
      </c>
      <c r="D104" s="1"/>
      <c r="E104" s="1">
        <v>4</v>
      </c>
      <c r="F104" s="1"/>
      <c r="G104" s="1"/>
      <c r="H104" s="1">
        <v>1</v>
      </c>
      <c r="I104" s="9">
        <f t="shared" si="22"/>
        <v>7</v>
      </c>
    </row>
    <row r="105" spans="1:9" s="17" customFormat="1" ht="15">
      <c r="A105" s="15" t="s">
        <v>3</v>
      </c>
      <c r="B105" s="16">
        <v>12</v>
      </c>
      <c r="C105" s="31">
        <v>28</v>
      </c>
      <c r="D105" s="16">
        <v>4</v>
      </c>
      <c r="E105" s="16"/>
      <c r="F105" s="16">
        <v>15</v>
      </c>
      <c r="G105" s="16">
        <v>7</v>
      </c>
      <c r="H105" s="16">
        <v>18</v>
      </c>
      <c r="I105" s="32">
        <f t="shared" si="22"/>
        <v>84</v>
      </c>
    </row>
    <row r="106" spans="1:9" ht="15">
      <c r="A106" s="2" t="s">
        <v>4</v>
      </c>
      <c r="B106" s="1">
        <v>2</v>
      </c>
      <c r="C106" s="1">
        <v>1</v>
      </c>
      <c r="D106" s="1">
        <v>20</v>
      </c>
      <c r="E106" s="1">
        <v>12</v>
      </c>
      <c r="F106" s="1"/>
      <c r="G106" s="1"/>
      <c r="H106" s="1"/>
      <c r="I106" s="9">
        <f t="shared" si="22"/>
        <v>35</v>
      </c>
    </row>
    <row r="107" spans="1:9" ht="15">
      <c r="A107" s="2" t="s">
        <v>6</v>
      </c>
      <c r="B107" s="1"/>
      <c r="C107" s="1"/>
      <c r="D107" s="1"/>
      <c r="E107" s="1"/>
      <c r="F107" s="1"/>
      <c r="G107" s="1"/>
      <c r="H107" s="1"/>
      <c r="I107" s="9">
        <f t="shared" si="22"/>
        <v>0</v>
      </c>
    </row>
    <row r="108" spans="1:9" ht="15">
      <c r="A108" s="2" t="s">
        <v>5</v>
      </c>
      <c r="B108" s="3">
        <f aca="true" t="shared" si="23" ref="B108:G108">SUM(B102:B107)</f>
        <v>16</v>
      </c>
      <c r="C108" s="3">
        <f t="shared" si="23"/>
        <v>30</v>
      </c>
      <c r="D108" s="3">
        <f t="shared" si="23"/>
        <v>24</v>
      </c>
      <c r="E108" s="3">
        <f t="shared" si="23"/>
        <v>16</v>
      </c>
      <c r="F108" s="3">
        <f t="shared" si="23"/>
        <v>15</v>
      </c>
      <c r="G108" s="3">
        <f t="shared" si="23"/>
        <v>9</v>
      </c>
      <c r="H108" s="3">
        <f>SUM(H102:H107)</f>
        <v>19</v>
      </c>
      <c r="I108" s="10">
        <f>SUM(I102:I107)</f>
        <v>129</v>
      </c>
    </row>
    <row r="109" spans="2:9" s="8" customFormat="1" ht="15">
      <c r="B109" s="11">
        <f>B105/16</f>
        <v>0.75</v>
      </c>
      <c r="C109" s="11">
        <f>C105/30</f>
        <v>0.9333333333333333</v>
      </c>
      <c r="D109" s="11">
        <f>D105/24</f>
        <v>0.16666666666666666</v>
      </c>
      <c r="E109" s="11">
        <f>E105/16</f>
        <v>0</v>
      </c>
      <c r="F109" s="11">
        <f>F105/15</f>
        <v>1</v>
      </c>
      <c r="G109" s="11">
        <f>G105/9</f>
        <v>0.7777777777777778</v>
      </c>
      <c r="H109" s="11">
        <f>H105/19</f>
        <v>0.9473684210526315</v>
      </c>
      <c r="I109" s="27">
        <f>AVERAGE(B109:H109)</f>
        <v>0.6535923141186298</v>
      </c>
    </row>
    <row r="110" ht="15">
      <c r="A110" s="6" t="s">
        <v>18</v>
      </c>
    </row>
    <row r="111" spans="1:9" ht="15">
      <c r="A111" s="2" t="s">
        <v>0</v>
      </c>
      <c r="B111" s="1">
        <v>1</v>
      </c>
      <c r="C111" s="1">
        <v>2</v>
      </c>
      <c r="D111" s="1">
        <v>4</v>
      </c>
      <c r="E111" s="1">
        <v>1</v>
      </c>
      <c r="F111" s="1"/>
      <c r="G111" s="1"/>
      <c r="H111" s="1">
        <v>1</v>
      </c>
      <c r="I111" s="9">
        <f aca="true" t="shared" si="24" ref="I111:I116">SUM(B111:H111)</f>
        <v>9</v>
      </c>
    </row>
    <row r="112" spans="1:9" ht="15">
      <c r="A112" s="2" t="s">
        <v>1</v>
      </c>
      <c r="B112" s="1">
        <v>1</v>
      </c>
      <c r="C112" s="1">
        <v>2</v>
      </c>
      <c r="D112" s="1">
        <v>1</v>
      </c>
      <c r="E112" s="1">
        <v>1</v>
      </c>
      <c r="F112" s="1">
        <v>1</v>
      </c>
      <c r="G112" s="1"/>
      <c r="H112" s="1">
        <v>1</v>
      </c>
      <c r="I112" s="9">
        <f t="shared" si="24"/>
        <v>7</v>
      </c>
    </row>
    <row r="113" spans="1:9" s="17" customFormat="1" ht="15">
      <c r="A113" s="15" t="s">
        <v>2</v>
      </c>
      <c r="B113" s="16">
        <v>12</v>
      </c>
      <c r="C113" s="31">
        <v>22</v>
      </c>
      <c r="D113" s="16">
        <v>12</v>
      </c>
      <c r="E113" s="16">
        <v>12</v>
      </c>
      <c r="F113" s="16">
        <v>13</v>
      </c>
      <c r="G113" s="16">
        <v>8</v>
      </c>
      <c r="H113" s="16">
        <v>15</v>
      </c>
      <c r="I113" s="32">
        <f t="shared" si="24"/>
        <v>94</v>
      </c>
    </row>
    <row r="114" spans="1:9" ht="15">
      <c r="A114" s="2" t="s">
        <v>3</v>
      </c>
      <c r="B114" s="1">
        <v>2</v>
      </c>
      <c r="C114" s="1">
        <v>3</v>
      </c>
      <c r="D114" s="1">
        <v>1</v>
      </c>
      <c r="E114" s="1">
        <v>1</v>
      </c>
      <c r="F114" s="1"/>
      <c r="G114" s="1">
        <v>1</v>
      </c>
      <c r="H114" s="1">
        <v>1</v>
      </c>
      <c r="I114" s="9">
        <f t="shared" si="24"/>
        <v>9</v>
      </c>
    </row>
    <row r="115" spans="1:9" ht="15">
      <c r="A115" s="2" t="s">
        <v>4</v>
      </c>
      <c r="B115" s="1"/>
      <c r="C115" s="1">
        <v>1</v>
      </c>
      <c r="D115" s="1">
        <v>6</v>
      </c>
      <c r="E115" s="1">
        <v>1</v>
      </c>
      <c r="F115" s="1">
        <v>1</v>
      </c>
      <c r="G115" s="1"/>
      <c r="H115" s="1">
        <v>1</v>
      </c>
      <c r="I115" s="9">
        <f t="shared" si="24"/>
        <v>10</v>
      </c>
    </row>
    <row r="116" spans="1:9" ht="15">
      <c r="A116" s="2" t="s">
        <v>6</v>
      </c>
      <c r="B116" s="1"/>
      <c r="C116" s="1"/>
      <c r="D116" s="1"/>
      <c r="E116" s="1"/>
      <c r="F116" s="1"/>
      <c r="G116" s="1"/>
      <c r="H116" s="1"/>
      <c r="I116" s="9">
        <f t="shared" si="24"/>
        <v>0</v>
      </c>
    </row>
    <row r="117" spans="1:9" ht="15">
      <c r="A117" s="2" t="s">
        <v>5</v>
      </c>
      <c r="B117" s="3">
        <f aca="true" t="shared" si="25" ref="B117:G117">SUM(B111:B116)</f>
        <v>16</v>
      </c>
      <c r="C117" s="3">
        <f t="shared" si="25"/>
        <v>30</v>
      </c>
      <c r="D117" s="3">
        <f t="shared" si="25"/>
        <v>24</v>
      </c>
      <c r="E117" s="3">
        <f t="shared" si="25"/>
        <v>16</v>
      </c>
      <c r="F117" s="3">
        <f t="shared" si="25"/>
        <v>15</v>
      </c>
      <c r="G117" s="3">
        <f t="shared" si="25"/>
        <v>9</v>
      </c>
      <c r="H117" s="3">
        <f>SUM(H111:H116)</f>
        <v>19</v>
      </c>
      <c r="I117" s="10">
        <f>SUM(I111:I116)</f>
        <v>129</v>
      </c>
    </row>
    <row r="118" spans="2:9" ht="15">
      <c r="B118" s="11">
        <f>B113/16</f>
        <v>0.75</v>
      </c>
      <c r="C118" s="11">
        <f>C113/30</f>
        <v>0.7333333333333333</v>
      </c>
      <c r="D118" s="11">
        <f>D113/24</f>
        <v>0.5</v>
      </c>
      <c r="E118" s="11">
        <f>E113/16</f>
        <v>0.75</v>
      </c>
      <c r="F118" s="11">
        <f>F113/15</f>
        <v>0.8666666666666667</v>
      </c>
      <c r="G118" s="11">
        <f>G113/9</f>
        <v>0.8888888888888888</v>
      </c>
      <c r="H118" s="11">
        <f>H113/19</f>
        <v>0.7894736842105263</v>
      </c>
      <c r="I118" s="18">
        <f>AVERAGE(B118:H118)</f>
        <v>0.7540517961570593</v>
      </c>
    </row>
    <row r="119" ht="15">
      <c r="A119" s="6" t="s">
        <v>19</v>
      </c>
    </row>
    <row r="120" spans="1:9" s="23" customFormat="1" ht="15">
      <c r="A120" s="19" t="s">
        <v>0</v>
      </c>
      <c r="B120" s="20">
        <v>13</v>
      </c>
      <c r="C120" s="33">
        <v>23</v>
      </c>
      <c r="D120" s="20">
        <v>22</v>
      </c>
      <c r="E120" s="20">
        <v>14</v>
      </c>
      <c r="F120" s="20">
        <v>12</v>
      </c>
      <c r="G120" s="20">
        <v>8</v>
      </c>
      <c r="H120" s="20">
        <v>17</v>
      </c>
      <c r="I120" s="22">
        <f aca="true" t="shared" si="26" ref="I120:I125">SUM(B120:H120)</f>
        <v>109</v>
      </c>
    </row>
    <row r="121" spans="1:9" ht="15">
      <c r="A121" s="2" t="s">
        <v>1</v>
      </c>
      <c r="B121" s="1"/>
      <c r="C121" s="1">
        <v>3</v>
      </c>
      <c r="D121" s="1">
        <v>2</v>
      </c>
      <c r="E121" s="1">
        <v>1</v>
      </c>
      <c r="F121" s="1">
        <v>3</v>
      </c>
      <c r="G121" s="1"/>
      <c r="H121" s="1"/>
      <c r="I121" s="9">
        <f t="shared" si="26"/>
        <v>9</v>
      </c>
    </row>
    <row r="122" spans="1:9" ht="15">
      <c r="A122" s="2" t="s">
        <v>2</v>
      </c>
      <c r="B122" s="1"/>
      <c r="C122" s="1">
        <v>1</v>
      </c>
      <c r="D122" s="1"/>
      <c r="E122" s="1">
        <v>1</v>
      </c>
      <c r="F122" s="1"/>
      <c r="G122" s="1">
        <v>1</v>
      </c>
      <c r="H122" s="1">
        <v>2</v>
      </c>
      <c r="I122" s="9">
        <f t="shared" si="26"/>
        <v>5</v>
      </c>
    </row>
    <row r="123" spans="1:9" ht="15">
      <c r="A123" s="2" t="s">
        <v>3</v>
      </c>
      <c r="B123" s="1">
        <v>3</v>
      </c>
      <c r="C123" s="1">
        <v>3</v>
      </c>
      <c r="D123" s="1"/>
      <c r="E123" s="1"/>
      <c r="F123" s="1"/>
      <c r="G123" s="1"/>
      <c r="H123" s="1"/>
      <c r="I123" s="9">
        <f t="shared" si="26"/>
        <v>6</v>
      </c>
    </row>
    <row r="124" spans="1:9" ht="15">
      <c r="A124" s="2" t="s">
        <v>4</v>
      </c>
      <c r="B124" s="1"/>
      <c r="C124" s="1"/>
      <c r="D124" s="1"/>
      <c r="E124" s="1"/>
      <c r="F124" s="1"/>
      <c r="G124" s="1"/>
      <c r="H124" s="1"/>
      <c r="I124" s="9">
        <f t="shared" si="26"/>
        <v>0</v>
      </c>
    </row>
    <row r="125" spans="1:9" ht="15">
      <c r="A125" s="2" t="s">
        <v>6</v>
      </c>
      <c r="B125" s="1"/>
      <c r="C125" s="1"/>
      <c r="D125" s="1"/>
      <c r="E125" s="1"/>
      <c r="F125" s="1"/>
      <c r="G125" s="1"/>
      <c r="H125" s="1"/>
      <c r="I125" s="9">
        <f t="shared" si="26"/>
        <v>0</v>
      </c>
    </row>
    <row r="126" spans="1:9" ht="15">
      <c r="A126" s="2" t="s">
        <v>5</v>
      </c>
      <c r="B126" s="3">
        <f aca="true" t="shared" si="27" ref="B126:G126">SUM(B120:B125)</f>
        <v>16</v>
      </c>
      <c r="C126" s="3">
        <f t="shared" si="27"/>
        <v>30</v>
      </c>
      <c r="D126" s="3">
        <f t="shared" si="27"/>
        <v>24</v>
      </c>
      <c r="E126" s="3">
        <f t="shared" si="27"/>
        <v>16</v>
      </c>
      <c r="F126" s="3">
        <f t="shared" si="27"/>
        <v>15</v>
      </c>
      <c r="G126" s="3">
        <f t="shared" si="27"/>
        <v>9</v>
      </c>
      <c r="H126" s="3">
        <f>SUM(H120:H125)</f>
        <v>19</v>
      </c>
      <c r="I126" s="10">
        <f>SUM(I120:I125)</f>
        <v>129</v>
      </c>
    </row>
    <row r="127" spans="1:9" ht="15">
      <c r="A127" s="2"/>
      <c r="B127" s="11">
        <f>B120/16</f>
        <v>0.8125</v>
      </c>
      <c r="C127" s="11">
        <f>C120/30</f>
        <v>0.7666666666666667</v>
      </c>
      <c r="D127" s="11">
        <f>D120/24</f>
        <v>0.9166666666666666</v>
      </c>
      <c r="E127" s="11">
        <f>E120/16</f>
        <v>0.875</v>
      </c>
      <c r="F127" s="11">
        <f>F120/15</f>
        <v>0.8</v>
      </c>
      <c r="G127" s="11">
        <f>G120/9</f>
        <v>0.8888888888888888</v>
      </c>
      <c r="H127" s="11">
        <f>H120/19</f>
        <v>0.8947368421052632</v>
      </c>
      <c r="I127" s="18">
        <f>AVERAGE(B127:H127)</f>
        <v>0.8506370091896407</v>
      </c>
    </row>
    <row r="128" ht="15">
      <c r="A128" s="6" t="s">
        <v>20</v>
      </c>
    </row>
    <row r="129" spans="1:9" s="23" customFormat="1" ht="15">
      <c r="A129" s="19" t="s">
        <v>0</v>
      </c>
      <c r="B129" s="20">
        <v>10</v>
      </c>
      <c r="C129" s="21">
        <v>28</v>
      </c>
      <c r="D129" s="20">
        <v>24</v>
      </c>
      <c r="E129" s="20">
        <v>16</v>
      </c>
      <c r="F129" s="20">
        <v>14</v>
      </c>
      <c r="G129" s="20">
        <v>8</v>
      </c>
      <c r="H129" s="20">
        <v>16</v>
      </c>
      <c r="I129" s="22">
        <f aca="true" t="shared" si="28" ref="I129:I134">SUM(B129:H129)</f>
        <v>116</v>
      </c>
    </row>
    <row r="130" spans="1:9" ht="15">
      <c r="A130" s="2" t="s">
        <v>1</v>
      </c>
      <c r="B130" s="1">
        <v>2</v>
      </c>
      <c r="C130" s="1">
        <v>1</v>
      </c>
      <c r="D130" s="1"/>
      <c r="E130" s="1"/>
      <c r="F130" s="1">
        <v>1</v>
      </c>
      <c r="G130" s="1"/>
      <c r="H130" s="1">
        <v>2</v>
      </c>
      <c r="I130" s="9">
        <f t="shared" si="28"/>
        <v>6</v>
      </c>
    </row>
    <row r="131" spans="1:9" ht="15">
      <c r="A131" s="2" t="s">
        <v>2</v>
      </c>
      <c r="B131" s="1">
        <v>2</v>
      </c>
      <c r="C131" s="1">
        <v>1</v>
      </c>
      <c r="D131" s="1"/>
      <c r="E131" s="1"/>
      <c r="F131" s="1"/>
      <c r="G131" s="1">
        <v>1</v>
      </c>
      <c r="H131" s="1">
        <v>1</v>
      </c>
      <c r="I131" s="9">
        <f t="shared" si="28"/>
        <v>5</v>
      </c>
    </row>
    <row r="132" spans="1:9" ht="15">
      <c r="A132" s="2" t="s">
        <v>3</v>
      </c>
      <c r="B132" s="1"/>
      <c r="C132" s="1"/>
      <c r="D132" s="1"/>
      <c r="E132" s="1"/>
      <c r="F132" s="1"/>
      <c r="G132" s="1"/>
      <c r="H132" s="1"/>
      <c r="I132" s="9">
        <f t="shared" si="28"/>
        <v>0</v>
      </c>
    </row>
    <row r="133" spans="1:9" ht="15">
      <c r="A133" s="2" t="s">
        <v>4</v>
      </c>
      <c r="B133" s="1">
        <v>2</v>
      </c>
      <c r="C133" s="1"/>
      <c r="D133" s="1"/>
      <c r="E133" s="1"/>
      <c r="F133" s="1"/>
      <c r="G133" s="1"/>
      <c r="H133" s="1"/>
      <c r="I133" s="9">
        <f t="shared" si="28"/>
        <v>2</v>
      </c>
    </row>
    <row r="134" spans="1:9" ht="15">
      <c r="A134" s="2" t="s">
        <v>6</v>
      </c>
      <c r="B134" s="1"/>
      <c r="C134" s="1"/>
      <c r="D134" s="1"/>
      <c r="E134" s="1"/>
      <c r="F134" s="1"/>
      <c r="G134" s="1"/>
      <c r="H134" s="1"/>
      <c r="I134" s="9">
        <f t="shared" si="28"/>
        <v>0</v>
      </c>
    </row>
    <row r="135" spans="1:9" ht="15">
      <c r="A135" s="2" t="s">
        <v>5</v>
      </c>
      <c r="B135" s="3">
        <f aca="true" t="shared" si="29" ref="B135:G135">SUM(B129:B134)</f>
        <v>16</v>
      </c>
      <c r="C135" s="3">
        <f t="shared" si="29"/>
        <v>30</v>
      </c>
      <c r="D135" s="3">
        <f t="shared" si="29"/>
        <v>24</v>
      </c>
      <c r="E135" s="3">
        <f t="shared" si="29"/>
        <v>16</v>
      </c>
      <c r="F135" s="3">
        <f t="shared" si="29"/>
        <v>15</v>
      </c>
      <c r="G135" s="3">
        <f t="shared" si="29"/>
        <v>9</v>
      </c>
      <c r="H135" s="3">
        <f>SUM(H129:H134)</f>
        <v>19</v>
      </c>
      <c r="I135" s="10">
        <f>SUM(I129:I134)</f>
        <v>129</v>
      </c>
    </row>
    <row r="136" spans="1:9" ht="15">
      <c r="A136" s="2"/>
      <c r="B136" s="11">
        <f>B129/16</f>
        <v>0.625</v>
      </c>
      <c r="C136" s="11">
        <f>C129/30</f>
        <v>0.9333333333333333</v>
      </c>
      <c r="D136" s="11">
        <f>D129/24</f>
        <v>1</v>
      </c>
      <c r="E136" s="11">
        <f>E129/16</f>
        <v>1</v>
      </c>
      <c r="F136" s="11">
        <f>F129/15</f>
        <v>0.9333333333333333</v>
      </c>
      <c r="G136" s="11">
        <f>G129/9</f>
        <v>0.8888888888888888</v>
      </c>
      <c r="H136" s="11">
        <f>H129/19</f>
        <v>0.8421052631578947</v>
      </c>
      <c r="I136" s="18">
        <f>AVERAGE(B136:H136)</f>
        <v>0.888951545530493</v>
      </c>
    </row>
    <row r="137" ht="15">
      <c r="A137" s="6" t="s">
        <v>21</v>
      </c>
    </row>
    <row r="138" spans="1:9" ht="15">
      <c r="A138" s="2" t="s">
        <v>0</v>
      </c>
      <c r="B138" s="1"/>
      <c r="C138" s="1">
        <v>3</v>
      </c>
      <c r="D138" s="1">
        <v>1</v>
      </c>
      <c r="E138" s="1">
        <v>2</v>
      </c>
      <c r="F138" s="1"/>
      <c r="G138" s="1">
        <v>1</v>
      </c>
      <c r="H138" s="1"/>
      <c r="I138" s="9">
        <f aca="true" t="shared" si="30" ref="I138:I143">SUM(B138:H138)</f>
        <v>7</v>
      </c>
    </row>
    <row r="139" spans="1:9" ht="15">
      <c r="A139" s="2" t="s">
        <v>1</v>
      </c>
      <c r="B139" s="1">
        <v>1</v>
      </c>
      <c r="C139" s="1">
        <v>1</v>
      </c>
      <c r="D139" s="1"/>
      <c r="E139" s="1"/>
      <c r="F139" s="1">
        <v>2</v>
      </c>
      <c r="G139" s="1"/>
      <c r="H139" s="1">
        <v>1</v>
      </c>
      <c r="I139" s="9">
        <f t="shared" si="30"/>
        <v>5</v>
      </c>
    </row>
    <row r="140" spans="1:9" ht="15">
      <c r="A140" s="2" t="s">
        <v>2</v>
      </c>
      <c r="B140" s="1">
        <v>5</v>
      </c>
      <c r="C140" s="1">
        <v>4</v>
      </c>
      <c r="D140" s="1">
        <v>1</v>
      </c>
      <c r="E140" s="1">
        <v>2</v>
      </c>
      <c r="F140" s="1">
        <v>5</v>
      </c>
      <c r="G140" s="1">
        <v>1</v>
      </c>
      <c r="H140" s="1">
        <v>2</v>
      </c>
      <c r="I140" s="9">
        <f t="shared" si="30"/>
        <v>20</v>
      </c>
    </row>
    <row r="141" spans="1:9" s="17" customFormat="1" ht="15">
      <c r="A141" s="15" t="s">
        <v>3</v>
      </c>
      <c r="B141" s="16">
        <v>10</v>
      </c>
      <c r="C141" s="31">
        <v>22</v>
      </c>
      <c r="D141" s="16">
        <v>21</v>
      </c>
      <c r="E141" s="16">
        <v>12</v>
      </c>
      <c r="F141" s="16">
        <v>8</v>
      </c>
      <c r="G141" s="16">
        <v>7</v>
      </c>
      <c r="H141" s="16">
        <v>16</v>
      </c>
      <c r="I141" s="32">
        <f t="shared" si="30"/>
        <v>96</v>
      </c>
    </row>
    <row r="142" spans="1:9" ht="15">
      <c r="A142" s="2" t="s">
        <v>4</v>
      </c>
      <c r="B142" s="1"/>
      <c r="C142" s="1"/>
      <c r="D142" s="1">
        <v>1</v>
      </c>
      <c r="E142" s="1"/>
      <c r="F142" s="1"/>
      <c r="G142" s="1"/>
      <c r="H142" s="1"/>
      <c r="I142" s="9">
        <f t="shared" si="30"/>
        <v>1</v>
      </c>
    </row>
    <row r="143" spans="1:9" ht="15">
      <c r="A143" s="2" t="s">
        <v>6</v>
      </c>
      <c r="B143" s="1"/>
      <c r="C143" s="1"/>
      <c r="D143" s="1"/>
      <c r="E143" s="1"/>
      <c r="F143" s="1"/>
      <c r="G143" s="1"/>
      <c r="H143" s="1"/>
      <c r="I143" s="9">
        <f t="shared" si="30"/>
        <v>0</v>
      </c>
    </row>
    <row r="144" spans="1:9" ht="15">
      <c r="A144" s="2" t="s">
        <v>5</v>
      </c>
      <c r="B144" s="3">
        <f aca="true" t="shared" si="31" ref="B144:G144">SUM(B138:B143)</f>
        <v>16</v>
      </c>
      <c r="C144" s="3">
        <f t="shared" si="31"/>
        <v>30</v>
      </c>
      <c r="D144" s="3">
        <f t="shared" si="31"/>
        <v>24</v>
      </c>
      <c r="E144" s="3">
        <f t="shared" si="31"/>
        <v>16</v>
      </c>
      <c r="F144" s="3">
        <f t="shared" si="31"/>
        <v>15</v>
      </c>
      <c r="G144" s="3">
        <f t="shared" si="31"/>
        <v>9</v>
      </c>
      <c r="H144" s="3">
        <f>SUM(H138:H143)</f>
        <v>19</v>
      </c>
      <c r="I144" s="10">
        <f>SUM(I138:I143)</f>
        <v>129</v>
      </c>
    </row>
    <row r="145" spans="2:9" s="8" customFormat="1" ht="15">
      <c r="B145" s="11">
        <f>B141/16</f>
        <v>0.625</v>
      </c>
      <c r="C145" s="11">
        <f>C141/30</f>
        <v>0.7333333333333333</v>
      </c>
      <c r="D145" s="11">
        <f>D141/24</f>
        <v>0.875</v>
      </c>
      <c r="E145" s="11">
        <f>E141/16</f>
        <v>0.75</v>
      </c>
      <c r="F145" s="11">
        <f>F141/15</f>
        <v>0.5333333333333333</v>
      </c>
      <c r="G145" s="11">
        <f>G141/9</f>
        <v>0.7777777777777778</v>
      </c>
      <c r="H145" s="11">
        <f>H141/19</f>
        <v>0.8421052631578947</v>
      </c>
      <c r="I145" s="27">
        <f>AVERAGE(B145:H145)</f>
        <v>0.7337928153717627</v>
      </c>
    </row>
    <row r="146" ht="15">
      <c r="A146" s="6" t="s">
        <v>22</v>
      </c>
    </row>
    <row r="147" spans="1:9" ht="15">
      <c r="A147" s="2" t="s">
        <v>0</v>
      </c>
      <c r="B147" s="1">
        <v>1</v>
      </c>
      <c r="C147" s="1">
        <v>3</v>
      </c>
      <c r="D147" s="1">
        <v>3</v>
      </c>
      <c r="E147" s="1">
        <v>2</v>
      </c>
      <c r="F147" s="1"/>
      <c r="G147" s="1"/>
      <c r="H147" s="1"/>
      <c r="I147" s="9">
        <f aca="true" t="shared" si="32" ref="I147:I152">SUM(B147:H147)</f>
        <v>9</v>
      </c>
    </row>
    <row r="148" spans="1:9" s="23" customFormat="1" ht="15">
      <c r="A148" s="19" t="s">
        <v>1</v>
      </c>
      <c r="B148" s="20">
        <v>14</v>
      </c>
      <c r="C148" s="21">
        <v>20</v>
      </c>
      <c r="D148" s="20">
        <v>18</v>
      </c>
      <c r="E148" s="20">
        <v>12</v>
      </c>
      <c r="F148" s="20">
        <v>15</v>
      </c>
      <c r="G148" s="20">
        <v>9</v>
      </c>
      <c r="H148" s="20">
        <v>19</v>
      </c>
      <c r="I148" s="22">
        <f t="shared" si="32"/>
        <v>107</v>
      </c>
    </row>
    <row r="149" spans="1:9" ht="15">
      <c r="A149" s="2" t="s">
        <v>2</v>
      </c>
      <c r="B149" s="1"/>
      <c r="C149" s="1">
        <v>1</v>
      </c>
      <c r="D149" s="1">
        <v>1</v>
      </c>
      <c r="E149" s="1">
        <v>2</v>
      </c>
      <c r="F149" s="1"/>
      <c r="G149" s="1"/>
      <c r="H149" s="1"/>
      <c r="I149" s="9">
        <f t="shared" si="32"/>
        <v>4</v>
      </c>
    </row>
    <row r="150" spans="1:9" ht="15">
      <c r="A150" s="2" t="s">
        <v>3</v>
      </c>
      <c r="B150" s="1">
        <v>1</v>
      </c>
      <c r="C150" s="1">
        <v>1</v>
      </c>
      <c r="D150" s="1">
        <v>2</v>
      </c>
      <c r="E150" s="1"/>
      <c r="F150" s="1"/>
      <c r="G150" s="1"/>
      <c r="H150" s="1"/>
      <c r="I150" s="9">
        <f t="shared" si="32"/>
        <v>4</v>
      </c>
    </row>
    <row r="151" spans="1:9" ht="15">
      <c r="A151" s="2" t="s">
        <v>4</v>
      </c>
      <c r="B151" s="1"/>
      <c r="C151" s="1">
        <v>5</v>
      </c>
      <c r="D151" s="1"/>
      <c r="E151" s="1"/>
      <c r="F151" s="1"/>
      <c r="G151" s="1"/>
      <c r="H151" s="1"/>
      <c r="I151" s="9">
        <f t="shared" si="32"/>
        <v>5</v>
      </c>
    </row>
    <row r="152" spans="1:9" ht="15">
      <c r="A152" s="2" t="s">
        <v>6</v>
      </c>
      <c r="B152" s="1"/>
      <c r="C152" s="1"/>
      <c r="D152" s="1"/>
      <c r="E152" s="1"/>
      <c r="F152" s="1"/>
      <c r="G152" s="1"/>
      <c r="H152" s="1"/>
      <c r="I152" s="9">
        <f t="shared" si="32"/>
        <v>0</v>
      </c>
    </row>
    <row r="153" spans="1:9" ht="15">
      <c r="A153" s="2" t="s">
        <v>5</v>
      </c>
      <c r="B153" s="3">
        <f aca="true" t="shared" si="33" ref="B153:G153">SUM(B147:B152)</f>
        <v>16</v>
      </c>
      <c r="C153" s="3">
        <f t="shared" si="33"/>
        <v>30</v>
      </c>
      <c r="D153" s="3">
        <f t="shared" si="33"/>
        <v>24</v>
      </c>
      <c r="E153" s="3">
        <f t="shared" si="33"/>
        <v>16</v>
      </c>
      <c r="F153" s="3">
        <f t="shared" si="33"/>
        <v>15</v>
      </c>
      <c r="G153" s="3">
        <f t="shared" si="33"/>
        <v>9</v>
      </c>
      <c r="H153" s="3">
        <f>SUM(H147:H152)</f>
        <v>19</v>
      </c>
      <c r="I153" s="10">
        <f>SUM(I147:I152)</f>
        <v>129</v>
      </c>
    </row>
    <row r="154" spans="2:9" s="8" customFormat="1" ht="15">
      <c r="B154" s="11">
        <f>B148/16</f>
        <v>0.875</v>
      </c>
      <c r="C154" s="11">
        <f>C148/30</f>
        <v>0.6666666666666666</v>
      </c>
      <c r="D154" s="11">
        <f>D148/24</f>
        <v>0.75</v>
      </c>
      <c r="E154" s="11">
        <f>E148/16</f>
        <v>0.75</v>
      </c>
      <c r="F154" s="11">
        <f>F148/15</f>
        <v>1</v>
      </c>
      <c r="G154" s="11">
        <f>G148/9</f>
        <v>1</v>
      </c>
      <c r="H154" s="11">
        <f>H148/19</f>
        <v>1</v>
      </c>
      <c r="I154" s="27">
        <f>AVERAGE(B154:H154)</f>
        <v>0.863095238095238</v>
      </c>
    </row>
    <row r="155" ht="15">
      <c r="A155" s="6" t="s">
        <v>23</v>
      </c>
    </row>
    <row r="156" spans="1:9" ht="15">
      <c r="A156" s="2" t="s">
        <v>0</v>
      </c>
      <c r="B156" s="1">
        <v>3</v>
      </c>
      <c r="C156" s="1">
        <v>3</v>
      </c>
      <c r="D156" s="1">
        <v>2</v>
      </c>
      <c r="E156" s="1">
        <v>2</v>
      </c>
      <c r="F156" s="1">
        <v>4</v>
      </c>
      <c r="G156" s="1">
        <v>3</v>
      </c>
      <c r="H156" s="1">
        <v>17</v>
      </c>
      <c r="I156" s="9">
        <f aca="true" t="shared" si="34" ref="I156:I161">SUM(B156:H156)</f>
        <v>34</v>
      </c>
    </row>
    <row r="157" spans="1:9" ht="15">
      <c r="A157" s="2" t="s">
        <v>1</v>
      </c>
      <c r="B157" s="1"/>
      <c r="C157" s="1">
        <v>2</v>
      </c>
      <c r="D157" s="1"/>
      <c r="E157" s="1">
        <v>1</v>
      </c>
      <c r="F157" s="1"/>
      <c r="G157" s="1"/>
      <c r="H157" s="1">
        <v>2</v>
      </c>
      <c r="I157" s="9">
        <f t="shared" si="34"/>
        <v>5</v>
      </c>
    </row>
    <row r="158" spans="1:9" s="17" customFormat="1" ht="15">
      <c r="A158" s="15" t="s">
        <v>2</v>
      </c>
      <c r="B158" s="16">
        <v>13</v>
      </c>
      <c r="C158" s="31">
        <v>25</v>
      </c>
      <c r="D158" s="16">
        <v>22</v>
      </c>
      <c r="E158" s="16">
        <v>13</v>
      </c>
      <c r="F158" s="16">
        <v>11</v>
      </c>
      <c r="G158" s="16">
        <v>6</v>
      </c>
      <c r="H158" s="16"/>
      <c r="I158" s="32">
        <f t="shared" si="34"/>
        <v>90</v>
      </c>
    </row>
    <row r="159" spans="1:9" ht="15">
      <c r="A159" s="2" t="s">
        <v>3</v>
      </c>
      <c r="B159" s="1"/>
      <c r="C159" s="1"/>
      <c r="D159" s="1"/>
      <c r="E159" s="1"/>
      <c r="F159" s="1"/>
      <c r="G159" s="1"/>
      <c r="H159" s="1"/>
      <c r="I159" s="9">
        <f t="shared" si="34"/>
        <v>0</v>
      </c>
    </row>
    <row r="160" spans="1:9" ht="15">
      <c r="A160" s="2" t="s">
        <v>4</v>
      </c>
      <c r="B160" s="1"/>
      <c r="C160" s="1"/>
      <c r="D160" s="1"/>
      <c r="E160" s="1"/>
      <c r="F160" s="1"/>
      <c r="G160" s="1"/>
      <c r="H160" s="1"/>
      <c r="I160" s="9">
        <f t="shared" si="34"/>
        <v>0</v>
      </c>
    </row>
    <row r="161" spans="1:9" ht="15">
      <c r="A161" s="2" t="s">
        <v>6</v>
      </c>
      <c r="B161" s="1"/>
      <c r="C161" s="1"/>
      <c r="D161" s="1"/>
      <c r="E161" s="1"/>
      <c r="F161" s="1"/>
      <c r="G161" s="1"/>
      <c r="H161" s="1"/>
      <c r="I161" s="9">
        <f t="shared" si="34"/>
        <v>0</v>
      </c>
    </row>
    <row r="162" spans="1:9" ht="15">
      <c r="A162" s="2" t="s">
        <v>5</v>
      </c>
      <c r="B162" s="3">
        <f aca="true" t="shared" si="35" ref="B162:G162">SUM(B156:B161)</f>
        <v>16</v>
      </c>
      <c r="C162" s="3">
        <f t="shared" si="35"/>
        <v>30</v>
      </c>
      <c r="D162" s="3">
        <f t="shared" si="35"/>
        <v>24</v>
      </c>
      <c r="E162" s="3">
        <f t="shared" si="35"/>
        <v>16</v>
      </c>
      <c r="F162" s="3">
        <f t="shared" si="35"/>
        <v>15</v>
      </c>
      <c r="G162" s="3">
        <f t="shared" si="35"/>
        <v>9</v>
      </c>
      <c r="H162" s="3">
        <f>SUM(H156:H161)</f>
        <v>19</v>
      </c>
      <c r="I162" s="10">
        <f>SUM(I156:I161)</f>
        <v>129</v>
      </c>
    </row>
    <row r="163" spans="2:9" ht="15">
      <c r="B163" s="11">
        <f>B158/16</f>
        <v>0.8125</v>
      </c>
      <c r="C163" s="11">
        <f>C158/30</f>
        <v>0.8333333333333334</v>
      </c>
      <c r="D163" s="11">
        <f>D158/24</f>
        <v>0.9166666666666666</v>
      </c>
      <c r="E163" s="11">
        <f>E158/16</f>
        <v>0.8125</v>
      </c>
      <c r="F163" s="11">
        <f>F158/15</f>
        <v>0.7333333333333333</v>
      </c>
      <c r="G163" s="11">
        <f>G158/9</f>
        <v>0.6666666666666666</v>
      </c>
      <c r="H163" s="11">
        <f>H158/19</f>
        <v>0</v>
      </c>
      <c r="I163" s="18">
        <f>AVERAGE(B163:H163)</f>
        <v>0.6821428571428572</v>
      </c>
    </row>
    <row r="164" ht="15">
      <c r="A164" s="6" t="s">
        <v>24</v>
      </c>
    </row>
    <row r="165" spans="1:9" ht="15">
      <c r="A165" s="2" t="s">
        <v>0</v>
      </c>
      <c r="B165" s="1">
        <v>3</v>
      </c>
      <c r="C165" s="1">
        <v>1</v>
      </c>
      <c r="D165" s="1"/>
      <c r="E165" s="1"/>
      <c r="F165" s="1"/>
      <c r="G165" s="1"/>
      <c r="H165" s="1"/>
      <c r="I165" s="9">
        <f aca="true" t="shared" si="36" ref="I165:I170">SUM(B165:H165)</f>
        <v>4</v>
      </c>
    </row>
    <row r="166" spans="1:9" s="23" customFormat="1" ht="15">
      <c r="A166" s="19" t="s">
        <v>1</v>
      </c>
      <c r="B166" s="20">
        <v>11</v>
      </c>
      <c r="C166" s="21">
        <v>27</v>
      </c>
      <c r="D166" s="20">
        <v>22</v>
      </c>
      <c r="E166" s="20">
        <v>13</v>
      </c>
      <c r="F166" s="20">
        <v>14</v>
      </c>
      <c r="G166" s="20">
        <v>8</v>
      </c>
      <c r="H166" s="20">
        <v>17</v>
      </c>
      <c r="I166" s="22">
        <f t="shared" si="36"/>
        <v>112</v>
      </c>
    </row>
    <row r="167" spans="1:9" ht="15">
      <c r="A167" s="2" t="s">
        <v>2</v>
      </c>
      <c r="B167" s="1">
        <v>2</v>
      </c>
      <c r="C167" s="1">
        <v>1</v>
      </c>
      <c r="D167" s="1">
        <v>1</v>
      </c>
      <c r="E167" s="1">
        <v>1</v>
      </c>
      <c r="F167" s="1">
        <v>1</v>
      </c>
      <c r="G167" s="1">
        <v>1</v>
      </c>
      <c r="H167" s="1">
        <v>2</v>
      </c>
      <c r="I167" s="9">
        <f t="shared" si="36"/>
        <v>9</v>
      </c>
    </row>
    <row r="168" spans="1:9" ht="15">
      <c r="A168" s="2" t="s">
        <v>3</v>
      </c>
      <c r="B168" s="1"/>
      <c r="C168" s="1">
        <v>1</v>
      </c>
      <c r="D168" s="1">
        <v>1</v>
      </c>
      <c r="E168" s="1">
        <v>1</v>
      </c>
      <c r="F168" s="1"/>
      <c r="G168" s="1"/>
      <c r="H168" s="1"/>
      <c r="I168" s="9">
        <f t="shared" si="36"/>
        <v>3</v>
      </c>
    </row>
    <row r="169" spans="1:9" ht="15">
      <c r="A169" s="2" t="s">
        <v>4</v>
      </c>
      <c r="B169" s="1"/>
      <c r="C169" s="1"/>
      <c r="D169" s="1"/>
      <c r="E169" s="1">
        <v>1</v>
      </c>
      <c r="F169" s="1"/>
      <c r="G169" s="1"/>
      <c r="H169" s="1"/>
      <c r="I169" s="9">
        <f t="shared" si="36"/>
        <v>1</v>
      </c>
    </row>
    <row r="170" spans="1:9" ht="15">
      <c r="A170" s="2" t="s">
        <v>6</v>
      </c>
      <c r="B170" s="1"/>
      <c r="C170" s="1"/>
      <c r="D170" s="1"/>
      <c r="E170" s="1"/>
      <c r="F170" s="1"/>
      <c r="G170" s="1"/>
      <c r="H170" s="1"/>
      <c r="I170" s="9">
        <f t="shared" si="36"/>
        <v>0</v>
      </c>
    </row>
    <row r="171" spans="1:9" ht="15">
      <c r="A171" s="2" t="s">
        <v>5</v>
      </c>
      <c r="B171" s="3">
        <f aca="true" t="shared" si="37" ref="B171:G171">SUM(B165:B170)</f>
        <v>16</v>
      </c>
      <c r="C171" s="3">
        <f t="shared" si="37"/>
        <v>30</v>
      </c>
      <c r="D171" s="3">
        <f t="shared" si="37"/>
        <v>24</v>
      </c>
      <c r="E171" s="3">
        <f t="shared" si="37"/>
        <v>16</v>
      </c>
      <c r="F171" s="3">
        <f t="shared" si="37"/>
        <v>15</v>
      </c>
      <c r="G171" s="3">
        <f t="shared" si="37"/>
        <v>9</v>
      </c>
      <c r="H171" s="3">
        <f>SUM(H165:H170)</f>
        <v>19</v>
      </c>
      <c r="I171" s="10">
        <f>SUM(I165:I170)</f>
        <v>129</v>
      </c>
    </row>
    <row r="172" spans="2:9" s="8" customFormat="1" ht="15">
      <c r="B172" s="11">
        <f>B166/16</f>
        <v>0.6875</v>
      </c>
      <c r="C172" s="11">
        <f>C166/30</f>
        <v>0.9</v>
      </c>
      <c r="D172" s="11">
        <f>D166/24</f>
        <v>0.9166666666666666</v>
      </c>
      <c r="E172" s="11">
        <f>E166/16</f>
        <v>0.8125</v>
      </c>
      <c r="F172" s="11">
        <f>F166/15</f>
        <v>0.9333333333333333</v>
      </c>
      <c r="G172" s="11">
        <f>G166/9</f>
        <v>0.8888888888888888</v>
      </c>
      <c r="H172" s="11">
        <f>H166/19</f>
        <v>0.8947368421052632</v>
      </c>
      <c r="I172" s="27">
        <f>AVERAGE(B172:H172)</f>
        <v>0.8619465329991646</v>
      </c>
    </row>
    <row r="173" ht="15">
      <c r="A173" s="6" t="s">
        <v>25</v>
      </c>
    </row>
    <row r="174" spans="1:9" ht="15">
      <c r="A174" s="2" t="s">
        <v>0</v>
      </c>
      <c r="B174" s="1">
        <v>1</v>
      </c>
      <c r="C174" s="1"/>
      <c r="D174" s="1"/>
      <c r="E174" s="1"/>
      <c r="F174" s="1"/>
      <c r="G174" s="1"/>
      <c r="H174" s="1"/>
      <c r="I174" s="9">
        <f aca="true" t="shared" si="38" ref="I174:I179">SUM(B174:H174)</f>
        <v>1</v>
      </c>
    </row>
    <row r="175" spans="1:9" ht="15">
      <c r="A175" s="2" t="s">
        <v>1</v>
      </c>
      <c r="B175" s="1"/>
      <c r="C175" s="1">
        <v>2</v>
      </c>
      <c r="D175" s="1"/>
      <c r="E175" s="1"/>
      <c r="F175" s="1"/>
      <c r="G175" s="1"/>
      <c r="H175" s="1"/>
      <c r="I175" s="9">
        <f t="shared" si="38"/>
        <v>2</v>
      </c>
    </row>
    <row r="176" spans="1:9" s="14" customFormat="1" ht="15">
      <c r="A176" s="12" t="s">
        <v>2</v>
      </c>
      <c r="B176" s="13">
        <v>6</v>
      </c>
      <c r="C176" s="45">
        <v>25</v>
      </c>
      <c r="D176" s="13">
        <v>8</v>
      </c>
      <c r="E176" s="13"/>
      <c r="F176" s="13">
        <v>4</v>
      </c>
      <c r="G176" s="13">
        <v>2</v>
      </c>
      <c r="H176" s="13">
        <v>17</v>
      </c>
      <c r="I176" s="30">
        <f t="shared" si="38"/>
        <v>62</v>
      </c>
    </row>
    <row r="177" spans="1:9" ht="15">
      <c r="A177" s="2" t="s">
        <v>3</v>
      </c>
      <c r="B177" s="1"/>
      <c r="C177" s="1">
        <v>1</v>
      </c>
      <c r="D177" s="1">
        <v>1</v>
      </c>
      <c r="E177" s="1">
        <v>1</v>
      </c>
      <c r="F177" s="1">
        <v>1</v>
      </c>
      <c r="G177" s="1"/>
      <c r="H177" s="1"/>
      <c r="I177" s="9">
        <f t="shared" si="38"/>
        <v>4</v>
      </c>
    </row>
    <row r="178" spans="1:9" ht="15">
      <c r="A178" s="2" t="s">
        <v>4</v>
      </c>
      <c r="B178" s="1">
        <v>9</v>
      </c>
      <c r="C178" s="1">
        <v>2</v>
      </c>
      <c r="D178" s="1">
        <v>15</v>
      </c>
      <c r="E178" s="1">
        <v>15</v>
      </c>
      <c r="F178" s="1">
        <v>10</v>
      </c>
      <c r="G178" s="1">
        <v>7</v>
      </c>
      <c r="H178" s="1">
        <v>2</v>
      </c>
      <c r="I178" s="9">
        <f t="shared" si="38"/>
        <v>60</v>
      </c>
    </row>
    <row r="179" spans="1:9" ht="15">
      <c r="A179" s="2" t="s">
        <v>6</v>
      </c>
      <c r="B179" s="1"/>
      <c r="C179" s="1"/>
      <c r="D179" s="1"/>
      <c r="E179" s="1"/>
      <c r="F179" s="1"/>
      <c r="G179" s="1"/>
      <c r="H179" s="1"/>
      <c r="I179" s="9">
        <f t="shared" si="38"/>
        <v>0</v>
      </c>
    </row>
    <row r="180" spans="1:9" ht="15">
      <c r="A180" s="2" t="s">
        <v>5</v>
      </c>
      <c r="B180" s="3">
        <f aca="true" t="shared" si="39" ref="B180:G180">SUM(B174:B179)</f>
        <v>16</v>
      </c>
      <c r="C180" s="3">
        <f t="shared" si="39"/>
        <v>30</v>
      </c>
      <c r="D180" s="3">
        <f t="shared" si="39"/>
        <v>24</v>
      </c>
      <c r="E180" s="3">
        <f t="shared" si="39"/>
        <v>16</v>
      </c>
      <c r="F180" s="3">
        <f t="shared" si="39"/>
        <v>15</v>
      </c>
      <c r="G180" s="3">
        <f t="shared" si="39"/>
        <v>9</v>
      </c>
      <c r="H180" s="3">
        <f>SUM(H174:H179)</f>
        <v>19</v>
      </c>
      <c r="I180" s="10">
        <f>SUM(I174:I179)</f>
        <v>129</v>
      </c>
    </row>
    <row r="181" spans="2:9" ht="15">
      <c r="B181" s="11">
        <f>B176/16</f>
        <v>0.375</v>
      </c>
      <c r="C181" s="11">
        <f>C176/30</f>
        <v>0.8333333333333334</v>
      </c>
      <c r="D181" s="11">
        <f>D176/24</f>
        <v>0.3333333333333333</v>
      </c>
      <c r="E181" s="11">
        <f>E176/16</f>
        <v>0</v>
      </c>
      <c r="F181" s="11">
        <f>F176/15</f>
        <v>0.26666666666666666</v>
      </c>
      <c r="G181" s="11">
        <f>G176/9</f>
        <v>0.2222222222222222</v>
      </c>
      <c r="H181" s="11">
        <f>H176/19</f>
        <v>0.8947368421052632</v>
      </c>
      <c r="I181" s="18">
        <f>AVERAGE(B181:H181)</f>
        <v>0.41789891395154555</v>
      </c>
    </row>
    <row r="182" ht="15">
      <c r="A182" s="6" t="s">
        <v>26</v>
      </c>
    </row>
    <row r="183" spans="1:9" s="23" customFormat="1" ht="15">
      <c r="A183" s="19" t="s">
        <v>0</v>
      </c>
      <c r="B183" s="20">
        <v>14</v>
      </c>
      <c r="C183" s="21">
        <v>25</v>
      </c>
      <c r="D183" s="20">
        <v>20</v>
      </c>
      <c r="E183" s="20">
        <v>14</v>
      </c>
      <c r="F183" s="20">
        <v>15</v>
      </c>
      <c r="G183" s="20">
        <v>9</v>
      </c>
      <c r="H183" s="20">
        <v>19</v>
      </c>
      <c r="I183" s="22">
        <f aca="true" t="shared" si="40" ref="I183:I188">SUM(B183:H183)</f>
        <v>116</v>
      </c>
    </row>
    <row r="184" spans="1:9" ht="15">
      <c r="A184" s="2" t="s">
        <v>1</v>
      </c>
      <c r="B184" s="1"/>
      <c r="C184" s="1">
        <v>3</v>
      </c>
      <c r="D184" s="1"/>
      <c r="E184" s="1">
        <v>1</v>
      </c>
      <c r="F184" s="1"/>
      <c r="G184" s="1"/>
      <c r="H184" s="1"/>
      <c r="I184" s="9">
        <f t="shared" si="40"/>
        <v>4</v>
      </c>
    </row>
    <row r="185" spans="1:9" ht="15">
      <c r="A185" s="2" t="s">
        <v>2</v>
      </c>
      <c r="B185" s="1">
        <v>2</v>
      </c>
      <c r="C185" s="1">
        <v>1</v>
      </c>
      <c r="D185" s="1">
        <v>4</v>
      </c>
      <c r="E185" s="1">
        <v>1</v>
      </c>
      <c r="F185" s="1"/>
      <c r="G185" s="1"/>
      <c r="H185" s="1"/>
      <c r="I185" s="9">
        <f t="shared" si="40"/>
        <v>8</v>
      </c>
    </row>
    <row r="186" spans="1:9" ht="15">
      <c r="A186" s="2" t="s">
        <v>3</v>
      </c>
      <c r="B186" s="1"/>
      <c r="C186" s="1">
        <v>1</v>
      </c>
      <c r="D186" s="1"/>
      <c r="E186" s="1"/>
      <c r="F186" s="1"/>
      <c r="G186" s="1"/>
      <c r="H186" s="1"/>
      <c r="I186" s="9">
        <f t="shared" si="40"/>
        <v>1</v>
      </c>
    </row>
    <row r="187" spans="1:9" ht="15">
      <c r="A187" s="2" t="s">
        <v>4</v>
      </c>
      <c r="B187" s="1"/>
      <c r="C187" s="1"/>
      <c r="D187" s="1"/>
      <c r="E187" s="1"/>
      <c r="F187" s="1"/>
      <c r="G187" s="1"/>
      <c r="H187" s="1"/>
      <c r="I187" s="9">
        <f t="shared" si="40"/>
        <v>0</v>
      </c>
    </row>
    <row r="188" spans="1:9" ht="15">
      <c r="A188" s="2" t="s">
        <v>6</v>
      </c>
      <c r="B188" s="1"/>
      <c r="C188" s="1"/>
      <c r="D188" s="1"/>
      <c r="E188" s="1"/>
      <c r="F188" s="1"/>
      <c r="G188" s="1"/>
      <c r="H188" s="1"/>
      <c r="I188" s="9">
        <f t="shared" si="40"/>
        <v>0</v>
      </c>
    </row>
    <row r="189" spans="1:9" ht="15">
      <c r="A189" s="2" t="s">
        <v>5</v>
      </c>
      <c r="B189" s="3">
        <f aca="true" t="shared" si="41" ref="B189:G189">SUM(B183:B188)</f>
        <v>16</v>
      </c>
      <c r="C189" s="3">
        <f t="shared" si="41"/>
        <v>30</v>
      </c>
      <c r="D189" s="3">
        <f t="shared" si="41"/>
        <v>24</v>
      </c>
      <c r="E189" s="3">
        <f t="shared" si="41"/>
        <v>16</v>
      </c>
      <c r="F189" s="3">
        <f t="shared" si="41"/>
        <v>15</v>
      </c>
      <c r="G189" s="3">
        <f t="shared" si="41"/>
        <v>9</v>
      </c>
      <c r="H189" s="3">
        <f>SUM(H183:H188)</f>
        <v>19</v>
      </c>
      <c r="I189" s="10">
        <f>SUM(I183:I188)</f>
        <v>129</v>
      </c>
    </row>
    <row r="190" spans="1:9" ht="15">
      <c r="A190" s="2"/>
      <c r="B190" s="11">
        <f>B183/16</f>
        <v>0.875</v>
      </c>
      <c r="C190" s="11">
        <f>C183/30</f>
        <v>0.8333333333333334</v>
      </c>
      <c r="D190" s="11">
        <f>D183/24</f>
        <v>0.8333333333333334</v>
      </c>
      <c r="E190" s="11">
        <f>E183/16</f>
        <v>0.875</v>
      </c>
      <c r="F190" s="11">
        <f>F183/15</f>
        <v>1</v>
      </c>
      <c r="G190" s="11">
        <f>G183/9</f>
        <v>1</v>
      </c>
      <c r="H190" s="11">
        <f>H183/19</f>
        <v>1</v>
      </c>
      <c r="I190" s="27">
        <f>AVERAGE(B190:H190)</f>
        <v>0.9166666666666667</v>
      </c>
    </row>
    <row r="191" ht="15">
      <c r="A191" s="6" t="s">
        <v>27</v>
      </c>
    </row>
    <row r="192" spans="1:9" ht="15">
      <c r="A192" s="2" t="s">
        <v>0</v>
      </c>
      <c r="B192" s="1"/>
      <c r="C192" s="1">
        <v>5</v>
      </c>
      <c r="D192" s="1">
        <v>3</v>
      </c>
      <c r="E192" s="1">
        <v>4</v>
      </c>
      <c r="F192" s="1">
        <v>5</v>
      </c>
      <c r="G192" s="1">
        <v>4</v>
      </c>
      <c r="H192" s="1">
        <v>1</v>
      </c>
      <c r="I192" s="9">
        <f aca="true" t="shared" si="42" ref="I192:I197">SUM(B192:H192)</f>
        <v>22</v>
      </c>
    </row>
    <row r="193" spans="1:9" ht="15">
      <c r="A193" s="2" t="s">
        <v>1</v>
      </c>
      <c r="B193" s="1"/>
      <c r="C193" s="1">
        <v>4</v>
      </c>
      <c r="D193" s="1">
        <v>1</v>
      </c>
      <c r="E193" s="1">
        <v>1</v>
      </c>
      <c r="F193" s="1">
        <v>1</v>
      </c>
      <c r="G193" s="1"/>
      <c r="H193" s="1"/>
      <c r="I193" s="9">
        <f t="shared" si="42"/>
        <v>7</v>
      </c>
    </row>
    <row r="194" spans="1:9" s="17" customFormat="1" ht="15">
      <c r="A194" s="15" t="s">
        <v>2</v>
      </c>
      <c r="B194" s="16">
        <v>15</v>
      </c>
      <c r="C194" s="31">
        <v>19</v>
      </c>
      <c r="D194" s="16">
        <v>16</v>
      </c>
      <c r="E194" s="16">
        <v>6</v>
      </c>
      <c r="F194" s="16">
        <v>8</v>
      </c>
      <c r="G194" s="16">
        <v>2</v>
      </c>
      <c r="H194" s="16">
        <v>16</v>
      </c>
      <c r="I194" s="32">
        <f t="shared" si="42"/>
        <v>82</v>
      </c>
    </row>
    <row r="195" spans="1:9" ht="15">
      <c r="A195" s="2" t="s">
        <v>3</v>
      </c>
      <c r="B195" s="1">
        <v>1</v>
      </c>
      <c r="C195" s="1">
        <v>2</v>
      </c>
      <c r="D195" s="1">
        <v>3</v>
      </c>
      <c r="E195" s="1">
        <v>2</v>
      </c>
      <c r="F195" s="1">
        <v>1</v>
      </c>
      <c r="G195" s="1">
        <v>3</v>
      </c>
      <c r="H195" s="1">
        <v>1</v>
      </c>
      <c r="I195" s="9">
        <f t="shared" si="42"/>
        <v>13</v>
      </c>
    </row>
    <row r="196" spans="1:9" ht="15">
      <c r="A196" s="2" t="s">
        <v>4</v>
      </c>
      <c r="B196" s="1"/>
      <c r="C196" s="1"/>
      <c r="D196" s="1">
        <v>1</v>
      </c>
      <c r="E196" s="1">
        <v>3</v>
      </c>
      <c r="F196" s="1"/>
      <c r="G196" s="1"/>
      <c r="H196" s="1">
        <v>1</v>
      </c>
      <c r="I196" s="9">
        <f t="shared" si="42"/>
        <v>5</v>
      </c>
    </row>
    <row r="197" spans="1:9" ht="15">
      <c r="A197" s="2" t="s">
        <v>6</v>
      </c>
      <c r="B197" s="1"/>
      <c r="C197" s="1"/>
      <c r="D197" s="1"/>
      <c r="E197" s="1"/>
      <c r="F197" s="1"/>
      <c r="G197" s="1"/>
      <c r="H197" s="1"/>
      <c r="I197" s="9">
        <f t="shared" si="42"/>
        <v>0</v>
      </c>
    </row>
    <row r="198" spans="1:9" ht="15">
      <c r="A198" s="2" t="s">
        <v>5</v>
      </c>
      <c r="B198" s="3">
        <f aca="true" t="shared" si="43" ref="B198:G198">SUM(B192:B197)</f>
        <v>16</v>
      </c>
      <c r="C198" s="3">
        <f t="shared" si="43"/>
        <v>30</v>
      </c>
      <c r="D198" s="3">
        <f t="shared" si="43"/>
        <v>24</v>
      </c>
      <c r="E198" s="3">
        <f t="shared" si="43"/>
        <v>16</v>
      </c>
      <c r="F198" s="3">
        <f t="shared" si="43"/>
        <v>15</v>
      </c>
      <c r="G198" s="3">
        <f t="shared" si="43"/>
        <v>9</v>
      </c>
      <c r="H198" s="3">
        <f>SUM(H192:H197)</f>
        <v>19</v>
      </c>
      <c r="I198" s="10">
        <f>SUM(I192:I197)</f>
        <v>129</v>
      </c>
    </row>
    <row r="199" spans="2:9" ht="15">
      <c r="B199" s="11">
        <f>B194/16</f>
        <v>0.9375</v>
      </c>
      <c r="C199" s="11">
        <f>C194/30</f>
        <v>0.6333333333333333</v>
      </c>
      <c r="D199" s="11">
        <f>D194/24</f>
        <v>0.6666666666666666</v>
      </c>
      <c r="E199" s="11">
        <f>E194/16</f>
        <v>0.375</v>
      </c>
      <c r="F199" s="11">
        <f>F194/15</f>
        <v>0.5333333333333333</v>
      </c>
      <c r="G199" s="11">
        <f>G194/9</f>
        <v>0.2222222222222222</v>
      </c>
      <c r="H199" s="11">
        <f>H194/19</f>
        <v>0.8421052631578947</v>
      </c>
      <c r="I199" s="27">
        <f>AVERAGE(B199:H199)</f>
        <v>0.6014515455304928</v>
      </c>
    </row>
    <row r="200" ht="15">
      <c r="A200" s="6" t="s">
        <v>28</v>
      </c>
    </row>
    <row r="201" spans="1:9" ht="15">
      <c r="A201" s="2" t="s">
        <v>0</v>
      </c>
      <c r="B201" s="1">
        <v>4</v>
      </c>
      <c r="C201" s="1">
        <v>2</v>
      </c>
      <c r="D201" s="1">
        <v>10</v>
      </c>
      <c r="E201" s="1">
        <v>4</v>
      </c>
      <c r="F201" s="1"/>
      <c r="G201" s="1">
        <v>5</v>
      </c>
      <c r="H201" s="1">
        <v>1</v>
      </c>
      <c r="I201" s="9">
        <f aca="true" t="shared" si="44" ref="I201:I206">SUM(B201:H201)</f>
        <v>26</v>
      </c>
    </row>
    <row r="202" spans="1:9" ht="15">
      <c r="A202" s="2" t="s">
        <v>1</v>
      </c>
      <c r="B202" s="1">
        <v>3</v>
      </c>
      <c r="C202" s="1">
        <v>3</v>
      </c>
      <c r="D202" s="1"/>
      <c r="E202" s="1">
        <v>7</v>
      </c>
      <c r="F202" s="1"/>
      <c r="G202" s="1">
        <v>1</v>
      </c>
      <c r="H202" s="1">
        <v>1</v>
      </c>
      <c r="I202" s="9">
        <f t="shared" si="44"/>
        <v>15</v>
      </c>
    </row>
    <row r="203" spans="1:9" s="14" customFormat="1" ht="15">
      <c r="A203" s="12" t="s">
        <v>2</v>
      </c>
      <c r="B203" s="13">
        <v>6</v>
      </c>
      <c r="C203" s="29">
        <v>20</v>
      </c>
      <c r="D203" s="13">
        <v>11</v>
      </c>
      <c r="E203" s="13">
        <v>5</v>
      </c>
      <c r="F203" s="13">
        <v>15</v>
      </c>
      <c r="G203" s="13">
        <v>3</v>
      </c>
      <c r="H203" s="13">
        <v>16</v>
      </c>
      <c r="I203" s="30">
        <f t="shared" si="44"/>
        <v>76</v>
      </c>
    </row>
    <row r="204" spans="1:9" ht="15">
      <c r="A204" s="2" t="s">
        <v>3</v>
      </c>
      <c r="B204" s="1">
        <v>3</v>
      </c>
      <c r="C204" s="1">
        <v>5</v>
      </c>
      <c r="D204" s="1">
        <v>3</v>
      </c>
      <c r="E204" s="1"/>
      <c r="F204" s="1"/>
      <c r="G204" s="1"/>
      <c r="H204" s="1">
        <v>1</v>
      </c>
      <c r="I204" s="9">
        <f t="shared" si="44"/>
        <v>12</v>
      </c>
    </row>
    <row r="205" spans="1:9" ht="15">
      <c r="A205" s="2" t="s">
        <v>4</v>
      </c>
      <c r="B205" s="1"/>
      <c r="C205" s="1"/>
      <c r="D205" s="1"/>
      <c r="E205" s="1"/>
      <c r="F205" s="1"/>
      <c r="G205" s="1"/>
      <c r="H205" s="1"/>
      <c r="I205" s="9">
        <f t="shared" si="44"/>
        <v>0</v>
      </c>
    </row>
    <row r="206" spans="1:9" ht="15">
      <c r="A206" s="2" t="s">
        <v>6</v>
      </c>
      <c r="B206" s="1"/>
      <c r="C206" s="1"/>
      <c r="D206" s="1"/>
      <c r="E206" s="1"/>
      <c r="F206" s="1"/>
      <c r="G206" s="1"/>
      <c r="H206" s="1"/>
      <c r="I206" s="9">
        <f t="shared" si="44"/>
        <v>0</v>
      </c>
    </row>
    <row r="207" spans="1:9" ht="15">
      <c r="A207" s="2" t="s">
        <v>5</v>
      </c>
      <c r="B207" s="3">
        <f aca="true" t="shared" si="45" ref="B207:G207">SUM(B201:B206)</f>
        <v>16</v>
      </c>
      <c r="C207" s="3">
        <f t="shared" si="45"/>
        <v>30</v>
      </c>
      <c r="D207" s="3">
        <f t="shared" si="45"/>
        <v>24</v>
      </c>
      <c r="E207" s="3">
        <f t="shared" si="45"/>
        <v>16</v>
      </c>
      <c r="F207" s="3">
        <f t="shared" si="45"/>
        <v>15</v>
      </c>
      <c r="G207" s="3">
        <f t="shared" si="45"/>
        <v>9</v>
      </c>
      <c r="H207" s="3">
        <f>SUM(H201:H206)</f>
        <v>19</v>
      </c>
      <c r="I207" s="10">
        <f>SUM(I201:I206)</f>
        <v>129</v>
      </c>
    </row>
    <row r="208" spans="2:9" ht="15">
      <c r="B208" s="11">
        <f>B203/16</f>
        <v>0.375</v>
      </c>
      <c r="C208" s="11">
        <f>C203/30</f>
        <v>0.6666666666666666</v>
      </c>
      <c r="D208" s="11">
        <f>D203/24</f>
        <v>0.4583333333333333</v>
      </c>
      <c r="E208" s="11">
        <f>E203/16</f>
        <v>0.3125</v>
      </c>
      <c r="F208" s="11">
        <f>F203/15</f>
        <v>1</v>
      </c>
      <c r="G208" s="11">
        <f>G203/9</f>
        <v>0.3333333333333333</v>
      </c>
      <c r="H208" s="11">
        <f>H203/19</f>
        <v>0.8421052631578947</v>
      </c>
      <c r="I208" s="27">
        <f>AVERAGE(B208:H208)</f>
        <v>0.5697055137844612</v>
      </c>
    </row>
    <row r="209" ht="15">
      <c r="A209" s="6" t="s">
        <v>29</v>
      </c>
    </row>
    <row r="210" spans="1:9" s="14" customFormat="1" ht="15">
      <c r="A210" s="12" t="s">
        <v>0</v>
      </c>
      <c r="B210" s="13">
        <v>12</v>
      </c>
      <c r="C210" s="29">
        <v>18</v>
      </c>
      <c r="D210" s="13">
        <v>10</v>
      </c>
      <c r="E210" s="13">
        <v>7</v>
      </c>
      <c r="F210" s="13">
        <v>7</v>
      </c>
      <c r="G210" s="13">
        <v>4</v>
      </c>
      <c r="H210" s="13">
        <v>14</v>
      </c>
      <c r="I210" s="30">
        <f aca="true" t="shared" si="46" ref="I210:I215">SUM(B210:H210)</f>
        <v>72</v>
      </c>
    </row>
    <row r="211" spans="1:9" ht="15">
      <c r="A211" s="2" t="s">
        <v>1</v>
      </c>
      <c r="B211" s="1">
        <v>1</v>
      </c>
      <c r="C211" s="1">
        <v>5</v>
      </c>
      <c r="D211" s="1">
        <v>5</v>
      </c>
      <c r="E211" s="1">
        <v>7</v>
      </c>
      <c r="F211" s="1">
        <v>4</v>
      </c>
      <c r="G211" s="1">
        <v>4</v>
      </c>
      <c r="H211" s="1">
        <v>3</v>
      </c>
      <c r="I211" s="9">
        <f t="shared" si="46"/>
        <v>29</v>
      </c>
    </row>
    <row r="212" spans="1:9" ht="15">
      <c r="A212" s="2" t="s">
        <v>2</v>
      </c>
      <c r="B212" s="1">
        <v>1</v>
      </c>
      <c r="C212" s="1">
        <v>4</v>
      </c>
      <c r="D212" s="1">
        <v>6</v>
      </c>
      <c r="E212" s="1">
        <v>2</v>
      </c>
      <c r="F212" s="1">
        <v>3</v>
      </c>
      <c r="G212" s="1">
        <v>1</v>
      </c>
      <c r="H212" s="1">
        <v>2</v>
      </c>
      <c r="I212" s="9">
        <f t="shared" si="46"/>
        <v>19</v>
      </c>
    </row>
    <row r="213" spans="1:9" ht="15">
      <c r="A213" s="2" t="s">
        <v>3</v>
      </c>
      <c r="B213" s="1">
        <v>2</v>
      </c>
      <c r="C213" s="1">
        <v>3</v>
      </c>
      <c r="D213" s="1">
        <v>3</v>
      </c>
      <c r="E213" s="1"/>
      <c r="F213" s="1">
        <v>1</v>
      </c>
      <c r="G213" s="1"/>
      <c r="H213" s="1"/>
      <c r="I213" s="9">
        <f t="shared" si="46"/>
        <v>9</v>
      </c>
    </row>
    <row r="214" spans="1:9" ht="15">
      <c r="A214" s="2" t="s">
        <v>4</v>
      </c>
      <c r="B214" s="1"/>
      <c r="C214" s="1"/>
      <c r="D214" s="1"/>
      <c r="E214" s="1"/>
      <c r="F214" s="1"/>
      <c r="G214" s="1"/>
      <c r="H214" s="1"/>
      <c r="I214" s="9">
        <f t="shared" si="46"/>
        <v>0</v>
      </c>
    </row>
    <row r="215" spans="1:9" ht="15">
      <c r="A215" s="2" t="s">
        <v>6</v>
      </c>
      <c r="B215" s="1"/>
      <c r="C215" s="1"/>
      <c r="D215" s="1"/>
      <c r="E215" s="1"/>
      <c r="F215" s="1"/>
      <c r="G215" s="1"/>
      <c r="H215" s="1"/>
      <c r="I215" s="9">
        <f t="shared" si="46"/>
        <v>0</v>
      </c>
    </row>
    <row r="216" spans="1:9" ht="15">
      <c r="A216" s="2" t="s">
        <v>5</v>
      </c>
      <c r="B216" s="3">
        <f aca="true" t="shared" si="47" ref="B216:G216">SUM(B210:B215)</f>
        <v>16</v>
      </c>
      <c r="C216" s="3">
        <f t="shared" si="47"/>
        <v>30</v>
      </c>
      <c r="D216" s="3">
        <f t="shared" si="47"/>
        <v>24</v>
      </c>
      <c r="E216" s="3">
        <f t="shared" si="47"/>
        <v>16</v>
      </c>
      <c r="F216" s="3">
        <f t="shared" si="47"/>
        <v>15</v>
      </c>
      <c r="G216" s="3">
        <f t="shared" si="47"/>
        <v>9</v>
      </c>
      <c r="H216" s="3">
        <f>SUM(H210:H215)</f>
        <v>19</v>
      </c>
      <c r="I216" s="10">
        <f>SUM(I210:I215)</f>
        <v>129</v>
      </c>
    </row>
    <row r="217" spans="1:9" ht="15">
      <c r="A217" s="2"/>
      <c r="B217" s="11">
        <f>B210/16</f>
        <v>0.75</v>
      </c>
      <c r="C217" s="11">
        <f>C210/30</f>
        <v>0.6</v>
      </c>
      <c r="D217" s="11">
        <f>D210/24</f>
        <v>0.4166666666666667</v>
      </c>
      <c r="E217" s="11">
        <f>E210/16</f>
        <v>0.4375</v>
      </c>
      <c r="F217" s="11">
        <f>F210/15</f>
        <v>0.4666666666666667</v>
      </c>
      <c r="G217" s="11">
        <f>G210/9</f>
        <v>0.4444444444444444</v>
      </c>
      <c r="H217" s="11">
        <f>H210/19</f>
        <v>0.7368421052631579</v>
      </c>
      <c r="I217" s="27">
        <f>AVERAGE(B217:H217)</f>
        <v>0.5503028404344195</v>
      </c>
    </row>
    <row r="218" ht="15">
      <c r="A218" s="6" t="s">
        <v>30</v>
      </c>
    </row>
    <row r="219" spans="1:9" ht="15">
      <c r="A219" s="2" t="s">
        <v>0</v>
      </c>
      <c r="B219" s="1">
        <v>2</v>
      </c>
      <c r="C219" s="1">
        <v>7</v>
      </c>
      <c r="D219" s="1">
        <v>1</v>
      </c>
      <c r="E219" s="1">
        <v>5</v>
      </c>
      <c r="F219" s="1">
        <v>1</v>
      </c>
      <c r="G219" s="1">
        <v>3</v>
      </c>
      <c r="H219" s="1">
        <v>3</v>
      </c>
      <c r="I219" s="9">
        <f aca="true" t="shared" si="48" ref="I219:I224">SUM(B219:H219)</f>
        <v>22</v>
      </c>
    </row>
    <row r="220" spans="1:9" ht="15">
      <c r="A220" s="2" t="s">
        <v>1</v>
      </c>
      <c r="B220" s="1">
        <v>1</v>
      </c>
      <c r="C220" s="1">
        <v>3</v>
      </c>
      <c r="D220" s="1"/>
      <c r="E220" s="1">
        <v>2</v>
      </c>
      <c r="F220" s="1">
        <v>3</v>
      </c>
      <c r="G220" s="1"/>
      <c r="H220" s="1"/>
      <c r="I220" s="9">
        <f t="shared" si="48"/>
        <v>9</v>
      </c>
    </row>
    <row r="221" spans="1:9" s="14" customFormat="1" ht="15">
      <c r="A221" s="12" t="s">
        <v>2</v>
      </c>
      <c r="B221" s="13">
        <v>12</v>
      </c>
      <c r="C221" s="29">
        <v>19</v>
      </c>
      <c r="D221" s="13">
        <v>18</v>
      </c>
      <c r="E221" s="13">
        <v>7</v>
      </c>
      <c r="F221" s="13">
        <v>3</v>
      </c>
      <c r="G221" s="13">
        <v>1</v>
      </c>
      <c r="H221" s="13">
        <v>15</v>
      </c>
      <c r="I221" s="30">
        <f t="shared" si="48"/>
        <v>75</v>
      </c>
    </row>
    <row r="222" spans="1:9" ht="15">
      <c r="A222" s="2" t="s">
        <v>3</v>
      </c>
      <c r="B222" s="1"/>
      <c r="C222" s="1">
        <v>1</v>
      </c>
      <c r="D222" s="1">
        <v>4</v>
      </c>
      <c r="E222" s="1">
        <v>2</v>
      </c>
      <c r="F222" s="1">
        <v>3</v>
      </c>
      <c r="G222" s="1">
        <v>3</v>
      </c>
      <c r="H222" s="1"/>
      <c r="I222" s="9">
        <f t="shared" si="48"/>
        <v>13</v>
      </c>
    </row>
    <row r="223" spans="1:9" ht="15">
      <c r="A223" s="2" t="s">
        <v>4</v>
      </c>
      <c r="B223" s="1">
        <v>1</v>
      </c>
      <c r="C223" s="1"/>
      <c r="D223" s="1">
        <v>1</v>
      </c>
      <c r="E223" s="1"/>
      <c r="F223" s="1">
        <v>5</v>
      </c>
      <c r="G223" s="1">
        <v>2</v>
      </c>
      <c r="H223" s="1">
        <v>1</v>
      </c>
      <c r="I223" s="9">
        <f t="shared" si="48"/>
        <v>10</v>
      </c>
    </row>
    <row r="224" spans="1:9" ht="15">
      <c r="A224" s="2" t="s">
        <v>6</v>
      </c>
      <c r="B224" s="1"/>
      <c r="C224" s="1"/>
      <c r="D224" s="1"/>
      <c r="E224" s="1"/>
      <c r="F224" s="1"/>
      <c r="G224" s="1"/>
      <c r="H224" s="1"/>
      <c r="I224" s="9">
        <f t="shared" si="48"/>
        <v>0</v>
      </c>
    </row>
    <row r="225" spans="1:9" ht="15">
      <c r="A225" s="2" t="s">
        <v>5</v>
      </c>
      <c r="B225" s="3">
        <f aca="true" t="shared" si="49" ref="B225:G225">SUM(B219:B224)</f>
        <v>16</v>
      </c>
      <c r="C225" s="3">
        <f t="shared" si="49"/>
        <v>30</v>
      </c>
      <c r="D225" s="3">
        <f t="shared" si="49"/>
        <v>24</v>
      </c>
      <c r="E225" s="3">
        <f t="shared" si="49"/>
        <v>16</v>
      </c>
      <c r="F225" s="3">
        <f t="shared" si="49"/>
        <v>15</v>
      </c>
      <c r="G225" s="3">
        <f t="shared" si="49"/>
        <v>9</v>
      </c>
      <c r="H225" s="3">
        <f>SUM(H219:H224)</f>
        <v>19</v>
      </c>
      <c r="I225" s="10">
        <f>SUM(I219:I224)</f>
        <v>129</v>
      </c>
    </row>
    <row r="226" spans="2:9" ht="15">
      <c r="B226" s="11">
        <f>B221/16</f>
        <v>0.75</v>
      </c>
      <c r="C226" s="11">
        <f>C221/30</f>
        <v>0.6333333333333333</v>
      </c>
      <c r="D226" s="11">
        <f>D221/24</f>
        <v>0.75</v>
      </c>
      <c r="E226" s="11">
        <f>E221/16</f>
        <v>0.4375</v>
      </c>
      <c r="F226" s="11">
        <f>F221/15</f>
        <v>0.2</v>
      </c>
      <c r="G226" s="11">
        <f>G221/9</f>
        <v>0.1111111111111111</v>
      </c>
      <c r="H226" s="11">
        <f>H221/19</f>
        <v>0.7894736842105263</v>
      </c>
      <c r="I226" s="27">
        <f>AVERAGE(B226:H226)</f>
        <v>0.5244883040935673</v>
      </c>
    </row>
    <row r="227" ht="15">
      <c r="A227" s="6" t="s">
        <v>31</v>
      </c>
    </row>
    <row r="228" spans="1:9" ht="15">
      <c r="A228" s="2" t="s">
        <v>0</v>
      </c>
      <c r="B228" s="1"/>
      <c r="C228" s="1">
        <v>5</v>
      </c>
      <c r="D228" s="1">
        <v>23</v>
      </c>
      <c r="E228" s="1">
        <v>1</v>
      </c>
      <c r="F228" s="1"/>
      <c r="G228" s="1"/>
      <c r="H228" s="1"/>
      <c r="I228" s="9">
        <f aca="true" t="shared" si="50" ref="I228:I233">SUM(B228:H228)</f>
        <v>29</v>
      </c>
    </row>
    <row r="229" spans="1:9" s="23" customFormat="1" ht="15">
      <c r="A229" s="19" t="s">
        <v>1</v>
      </c>
      <c r="B229" s="20">
        <v>16</v>
      </c>
      <c r="C229" s="21">
        <v>19</v>
      </c>
      <c r="D229" s="20">
        <v>1</v>
      </c>
      <c r="E229" s="20">
        <v>15</v>
      </c>
      <c r="F229" s="20">
        <v>15</v>
      </c>
      <c r="G229" s="20">
        <v>9</v>
      </c>
      <c r="H229" s="20">
        <v>19</v>
      </c>
      <c r="I229" s="22">
        <f t="shared" si="50"/>
        <v>94</v>
      </c>
    </row>
    <row r="230" spans="1:9" ht="15">
      <c r="A230" s="2" t="s">
        <v>2</v>
      </c>
      <c r="B230" s="1"/>
      <c r="C230" s="1">
        <v>3</v>
      </c>
      <c r="D230" s="1"/>
      <c r="E230" s="1"/>
      <c r="F230" s="1"/>
      <c r="G230" s="1"/>
      <c r="H230" s="1"/>
      <c r="I230" s="9">
        <f t="shared" si="50"/>
        <v>3</v>
      </c>
    </row>
    <row r="231" spans="1:9" ht="15">
      <c r="A231" s="2" t="s">
        <v>3</v>
      </c>
      <c r="B231" s="1"/>
      <c r="C231" s="1">
        <v>3</v>
      </c>
      <c r="D231" s="1"/>
      <c r="E231" s="1"/>
      <c r="F231" s="1"/>
      <c r="G231" s="1"/>
      <c r="H231" s="1"/>
      <c r="I231" s="9">
        <f t="shared" si="50"/>
        <v>3</v>
      </c>
    </row>
    <row r="232" spans="1:9" ht="15">
      <c r="A232" s="2" t="s">
        <v>4</v>
      </c>
      <c r="B232" s="1"/>
      <c r="C232" s="1"/>
      <c r="D232" s="1"/>
      <c r="E232" s="1"/>
      <c r="F232" s="1"/>
      <c r="G232" s="1"/>
      <c r="H232" s="1"/>
      <c r="I232" s="9">
        <f t="shared" si="50"/>
        <v>0</v>
      </c>
    </row>
    <row r="233" spans="1:9" ht="15">
      <c r="A233" s="2" t="s">
        <v>6</v>
      </c>
      <c r="B233" s="1"/>
      <c r="C233" s="1" t="s">
        <v>44</v>
      </c>
      <c r="D233" s="1"/>
      <c r="E233" s="1"/>
      <c r="F233" s="1"/>
      <c r="G233" s="1"/>
      <c r="H233" s="1"/>
      <c r="I233" s="9">
        <f t="shared" si="50"/>
        <v>0</v>
      </c>
    </row>
    <row r="234" spans="1:9" ht="15">
      <c r="A234" s="2" t="s">
        <v>5</v>
      </c>
      <c r="B234" s="3">
        <f aca="true" t="shared" si="51" ref="B234:G234">SUM(B228:B233)</f>
        <v>16</v>
      </c>
      <c r="C234" s="3">
        <f t="shared" si="51"/>
        <v>30</v>
      </c>
      <c r="D234" s="3">
        <f t="shared" si="51"/>
        <v>24</v>
      </c>
      <c r="E234" s="3">
        <f t="shared" si="51"/>
        <v>16</v>
      </c>
      <c r="F234" s="3">
        <f t="shared" si="51"/>
        <v>15</v>
      </c>
      <c r="G234" s="3">
        <f t="shared" si="51"/>
        <v>9</v>
      </c>
      <c r="H234" s="3">
        <f>SUM(H228:H233)</f>
        <v>19</v>
      </c>
      <c r="I234" s="10">
        <f>SUM(I228:I233)</f>
        <v>129</v>
      </c>
    </row>
    <row r="235" spans="2:9" s="8" customFormat="1" ht="15">
      <c r="B235" s="11">
        <f>B229/16</f>
        <v>1</v>
      </c>
      <c r="C235" s="11">
        <f>C229/30</f>
        <v>0.6333333333333333</v>
      </c>
      <c r="D235" s="11">
        <f>D229/24</f>
        <v>0.041666666666666664</v>
      </c>
      <c r="E235" s="11">
        <f>E229/16</f>
        <v>0.9375</v>
      </c>
      <c r="F235" s="11">
        <f>F229/15</f>
        <v>1</v>
      </c>
      <c r="G235" s="11">
        <f>G229/9</f>
        <v>1</v>
      </c>
      <c r="H235" s="11">
        <f>H229/19</f>
        <v>1</v>
      </c>
      <c r="I235" s="27">
        <f>AVERAGE(B235:H235)</f>
        <v>0.8017857142857142</v>
      </c>
    </row>
    <row r="236" ht="15">
      <c r="A236" s="6" t="s">
        <v>32</v>
      </c>
    </row>
    <row r="237" spans="1:9" ht="15">
      <c r="A237" s="2" t="s">
        <v>0</v>
      </c>
      <c r="B237" s="1">
        <v>3</v>
      </c>
      <c r="C237" s="1">
        <v>3</v>
      </c>
      <c r="D237" s="1">
        <v>6</v>
      </c>
      <c r="E237" s="1">
        <v>3</v>
      </c>
      <c r="F237" s="1">
        <v>4</v>
      </c>
      <c r="G237" s="1"/>
      <c r="H237" s="1"/>
      <c r="I237" s="9">
        <f aca="true" t="shared" si="52" ref="I237:I242">SUM(B237:H237)</f>
        <v>19</v>
      </c>
    </row>
    <row r="238" spans="1:9" s="17" customFormat="1" ht="15">
      <c r="A238" s="15" t="s">
        <v>1</v>
      </c>
      <c r="B238" s="16">
        <v>11</v>
      </c>
      <c r="C238" s="31">
        <v>25</v>
      </c>
      <c r="D238" s="16">
        <v>13</v>
      </c>
      <c r="E238" s="16">
        <v>10</v>
      </c>
      <c r="F238" s="16">
        <v>11</v>
      </c>
      <c r="G238" s="16">
        <v>8</v>
      </c>
      <c r="H238" s="16">
        <v>19</v>
      </c>
      <c r="I238" s="32">
        <f t="shared" si="52"/>
        <v>97</v>
      </c>
    </row>
    <row r="239" spans="1:9" ht="15">
      <c r="A239" s="2" t="s">
        <v>2</v>
      </c>
      <c r="B239" s="1">
        <v>2</v>
      </c>
      <c r="C239" s="1">
        <v>2</v>
      </c>
      <c r="D239" s="1">
        <v>1</v>
      </c>
      <c r="E239" s="1">
        <v>2</v>
      </c>
      <c r="F239" s="1"/>
      <c r="G239" s="1"/>
      <c r="H239" s="1"/>
      <c r="I239" s="9">
        <f t="shared" si="52"/>
        <v>7</v>
      </c>
    </row>
    <row r="240" spans="1:9" ht="15">
      <c r="A240" s="2" t="s">
        <v>3</v>
      </c>
      <c r="B240" s="1"/>
      <c r="C240" s="1"/>
      <c r="D240" s="1">
        <v>3</v>
      </c>
      <c r="E240" s="1">
        <v>1</v>
      </c>
      <c r="F240" s="1"/>
      <c r="G240" s="1">
        <v>1</v>
      </c>
      <c r="H240" s="1"/>
      <c r="I240" s="9">
        <f t="shared" si="52"/>
        <v>5</v>
      </c>
    </row>
    <row r="241" spans="1:9" ht="15">
      <c r="A241" s="2" t="s">
        <v>4</v>
      </c>
      <c r="B241" s="1"/>
      <c r="C241" s="1"/>
      <c r="D241" s="1">
        <v>1</v>
      </c>
      <c r="E241" s="1"/>
      <c r="F241" s="1"/>
      <c r="G241" s="1"/>
      <c r="H241" s="1"/>
      <c r="I241" s="9">
        <f t="shared" si="52"/>
        <v>1</v>
      </c>
    </row>
    <row r="242" spans="1:9" ht="15">
      <c r="A242" s="2" t="s">
        <v>6</v>
      </c>
      <c r="B242" s="1"/>
      <c r="C242" s="1"/>
      <c r="D242" s="1"/>
      <c r="E242" s="1"/>
      <c r="F242" s="1"/>
      <c r="G242" s="1"/>
      <c r="H242" s="1"/>
      <c r="I242" s="9">
        <f t="shared" si="52"/>
        <v>0</v>
      </c>
    </row>
    <row r="243" spans="1:9" ht="15">
      <c r="A243" s="2" t="s">
        <v>5</v>
      </c>
      <c r="B243" s="3">
        <f aca="true" t="shared" si="53" ref="B243:G243">SUM(B237:B242)</f>
        <v>16</v>
      </c>
      <c r="C243" s="3">
        <f t="shared" si="53"/>
        <v>30</v>
      </c>
      <c r="D243" s="3">
        <f t="shared" si="53"/>
        <v>24</v>
      </c>
      <c r="E243" s="3">
        <f t="shared" si="53"/>
        <v>16</v>
      </c>
      <c r="F243" s="3">
        <f t="shared" si="53"/>
        <v>15</v>
      </c>
      <c r="G243" s="3">
        <f t="shared" si="53"/>
        <v>9</v>
      </c>
      <c r="H243" s="3">
        <f>SUM(H237:H242)</f>
        <v>19</v>
      </c>
      <c r="I243" s="10">
        <f>SUM(I237:I242)</f>
        <v>129</v>
      </c>
    </row>
    <row r="244" spans="2:9" s="8" customFormat="1" ht="15">
      <c r="B244" s="11">
        <f>B238/16</f>
        <v>0.6875</v>
      </c>
      <c r="C244" s="11">
        <f>C238/30</f>
        <v>0.8333333333333334</v>
      </c>
      <c r="D244" s="11">
        <f>D238/24</f>
        <v>0.5416666666666666</v>
      </c>
      <c r="E244" s="11">
        <f>E238/16</f>
        <v>0.625</v>
      </c>
      <c r="F244" s="11">
        <f>F238/15</f>
        <v>0.7333333333333333</v>
      </c>
      <c r="G244" s="11">
        <f>G238/9</f>
        <v>0.8888888888888888</v>
      </c>
      <c r="H244" s="11">
        <f>H238/19</f>
        <v>1</v>
      </c>
      <c r="I244" s="27">
        <f>AVERAGE(B244:H244)</f>
        <v>0.758531746031746</v>
      </c>
    </row>
    <row r="245" ht="15">
      <c r="A245" s="6" t="s">
        <v>33</v>
      </c>
    </row>
    <row r="246" spans="1:9" ht="15">
      <c r="A246" s="2" t="s">
        <v>0</v>
      </c>
      <c r="B246" s="1">
        <v>2</v>
      </c>
      <c r="C246" s="1">
        <v>5</v>
      </c>
      <c r="D246" s="1">
        <v>3</v>
      </c>
      <c r="E246" s="1">
        <v>3</v>
      </c>
      <c r="F246" s="1">
        <v>3</v>
      </c>
      <c r="G246" s="1"/>
      <c r="H246" s="1">
        <v>2</v>
      </c>
      <c r="I246" s="9">
        <f aca="true" t="shared" si="54" ref="I246:I251">SUM(B246:H246)</f>
        <v>18</v>
      </c>
    </row>
    <row r="247" spans="1:9" ht="15">
      <c r="A247" s="2" t="s">
        <v>1</v>
      </c>
      <c r="B247" s="1">
        <v>1</v>
      </c>
      <c r="C247" s="1">
        <v>3</v>
      </c>
      <c r="D247" s="1">
        <v>2</v>
      </c>
      <c r="E247" s="1">
        <v>1</v>
      </c>
      <c r="F247" s="1">
        <v>4</v>
      </c>
      <c r="G247" s="1">
        <v>1</v>
      </c>
      <c r="H247" s="1"/>
      <c r="I247" s="9">
        <f t="shared" si="54"/>
        <v>12</v>
      </c>
    </row>
    <row r="248" spans="1:9" ht="15">
      <c r="A248" s="2" t="s">
        <v>2</v>
      </c>
      <c r="B248" s="1">
        <v>4</v>
      </c>
      <c r="C248" s="1">
        <v>1</v>
      </c>
      <c r="D248" s="1">
        <v>8</v>
      </c>
      <c r="E248" s="1">
        <v>4</v>
      </c>
      <c r="F248" s="1">
        <v>2</v>
      </c>
      <c r="G248" s="1">
        <v>2</v>
      </c>
      <c r="H248" s="1">
        <v>2</v>
      </c>
      <c r="I248" s="9">
        <f t="shared" si="54"/>
        <v>23</v>
      </c>
    </row>
    <row r="249" spans="1:9" ht="15">
      <c r="A249" s="2" t="s">
        <v>3</v>
      </c>
      <c r="B249" s="1">
        <v>1</v>
      </c>
      <c r="C249" s="1">
        <v>1</v>
      </c>
      <c r="D249" s="1">
        <v>4</v>
      </c>
      <c r="E249" s="1">
        <v>3</v>
      </c>
      <c r="F249" s="1">
        <v>5</v>
      </c>
      <c r="G249" s="1">
        <v>3</v>
      </c>
      <c r="H249" s="1"/>
      <c r="I249" s="9">
        <f t="shared" si="54"/>
        <v>17</v>
      </c>
    </row>
    <row r="250" spans="1:9" s="14" customFormat="1" ht="15">
      <c r="A250" s="12" t="s">
        <v>4</v>
      </c>
      <c r="B250" s="13">
        <v>8</v>
      </c>
      <c r="C250" s="29">
        <v>20</v>
      </c>
      <c r="D250" s="13">
        <v>6</v>
      </c>
      <c r="E250" s="13">
        <v>5</v>
      </c>
      <c r="F250" s="13">
        <v>1</v>
      </c>
      <c r="G250" s="13">
        <v>3</v>
      </c>
      <c r="H250" s="13">
        <v>15</v>
      </c>
      <c r="I250" s="30">
        <f t="shared" si="54"/>
        <v>58</v>
      </c>
    </row>
    <row r="251" spans="1:9" ht="15">
      <c r="A251" s="2" t="s">
        <v>6</v>
      </c>
      <c r="B251" s="1"/>
      <c r="C251" s="1"/>
      <c r="D251" s="1">
        <v>1</v>
      </c>
      <c r="E251" s="1"/>
      <c r="F251" s="1"/>
      <c r="G251" s="1"/>
      <c r="H251" s="1"/>
      <c r="I251" s="9">
        <f t="shared" si="54"/>
        <v>1</v>
      </c>
    </row>
    <row r="252" spans="1:9" ht="15">
      <c r="A252" s="2" t="s">
        <v>5</v>
      </c>
      <c r="B252" s="3">
        <f aca="true" t="shared" si="55" ref="B252:G252">SUM(B246:B251)</f>
        <v>16</v>
      </c>
      <c r="C252" s="3">
        <f t="shared" si="55"/>
        <v>30</v>
      </c>
      <c r="D252" s="3">
        <f t="shared" si="55"/>
        <v>24</v>
      </c>
      <c r="E252" s="3">
        <f t="shared" si="55"/>
        <v>16</v>
      </c>
      <c r="F252" s="3">
        <f t="shared" si="55"/>
        <v>15</v>
      </c>
      <c r="G252" s="3">
        <f t="shared" si="55"/>
        <v>9</v>
      </c>
      <c r="H252" s="3">
        <f>SUM(H246:H251)</f>
        <v>19</v>
      </c>
      <c r="I252" s="10">
        <f>SUM(I246:I251)</f>
        <v>129</v>
      </c>
    </row>
    <row r="253" spans="2:9" ht="15">
      <c r="B253" s="11">
        <f>B250/16</f>
        <v>0.5</v>
      </c>
      <c r="C253" s="11">
        <f>C250/30</f>
        <v>0.6666666666666666</v>
      </c>
      <c r="D253" s="11">
        <f>D250/24</f>
        <v>0.25</v>
      </c>
      <c r="E253" s="11">
        <f>E250/16</f>
        <v>0.3125</v>
      </c>
      <c r="F253" s="11">
        <f>F250/15</f>
        <v>0.06666666666666667</v>
      </c>
      <c r="G253" s="11">
        <f>G250/9</f>
        <v>0.3333333333333333</v>
      </c>
      <c r="H253" s="11">
        <f>H250/19</f>
        <v>0.7894736842105263</v>
      </c>
      <c r="I253" s="27">
        <f>AVERAGE(B253:H253)</f>
        <v>0.41694862155388474</v>
      </c>
    </row>
    <row r="254" ht="15">
      <c r="A254" s="6" t="s">
        <v>34</v>
      </c>
    </row>
    <row r="255" spans="1:9" ht="15">
      <c r="A255" s="2" t="s">
        <v>0</v>
      </c>
      <c r="B255" s="1">
        <v>4</v>
      </c>
      <c r="C255" s="1">
        <v>1</v>
      </c>
      <c r="D255" s="1">
        <v>12</v>
      </c>
      <c r="E255" s="1">
        <v>5</v>
      </c>
      <c r="F255" s="1">
        <v>3</v>
      </c>
      <c r="G255" s="1">
        <v>2</v>
      </c>
      <c r="H255" s="1">
        <v>1</v>
      </c>
      <c r="I255" s="9">
        <f aca="true" t="shared" si="56" ref="I255:I260">SUM(B255:H255)</f>
        <v>28</v>
      </c>
    </row>
    <row r="256" spans="1:9" ht="15">
      <c r="A256" s="2" t="s">
        <v>1</v>
      </c>
      <c r="B256" s="1">
        <v>1</v>
      </c>
      <c r="C256" s="1">
        <v>3</v>
      </c>
      <c r="D256" s="1"/>
      <c r="E256" s="1">
        <v>1</v>
      </c>
      <c r="F256" s="1"/>
      <c r="G256" s="1"/>
      <c r="H256" s="1"/>
      <c r="I256" s="9">
        <f t="shared" si="56"/>
        <v>5</v>
      </c>
    </row>
    <row r="257" spans="1:9" ht="15">
      <c r="A257" s="2" t="s">
        <v>2</v>
      </c>
      <c r="B257" s="1">
        <v>3</v>
      </c>
      <c r="C257" s="1">
        <v>2</v>
      </c>
      <c r="D257" s="1">
        <v>5</v>
      </c>
      <c r="E257" s="1">
        <v>1</v>
      </c>
      <c r="F257" s="1"/>
      <c r="G257" s="1">
        <v>1</v>
      </c>
      <c r="H257" s="1"/>
      <c r="I257" s="9">
        <f t="shared" si="56"/>
        <v>12</v>
      </c>
    </row>
    <row r="258" spans="1:9" s="17" customFormat="1" ht="15">
      <c r="A258" s="15" t="s">
        <v>3</v>
      </c>
      <c r="B258" s="16">
        <v>8</v>
      </c>
      <c r="C258" s="31">
        <v>24</v>
      </c>
      <c r="D258" s="16">
        <v>7</v>
      </c>
      <c r="E258" s="16">
        <v>9</v>
      </c>
      <c r="F258" s="16">
        <v>12</v>
      </c>
      <c r="G258" s="16">
        <v>6</v>
      </c>
      <c r="H258" s="16">
        <v>18</v>
      </c>
      <c r="I258" s="32">
        <f t="shared" si="56"/>
        <v>84</v>
      </c>
    </row>
    <row r="259" spans="1:9" ht="15">
      <c r="A259" s="2" t="s">
        <v>4</v>
      </c>
      <c r="B259" s="1"/>
      <c r="C259" s="1"/>
      <c r="D259" s="1"/>
      <c r="E259" s="1"/>
      <c r="F259" s="1"/>
      <c r="G259" s="1"/>
      <c r="H259" s="1"/>
      <c r="I259" s="9">
        <f t="shared" si="56"/>
        <v>0</v>
      </c>
    </row>
    <row r="260" spans="1:9" ht="15">
      <c r="A260" s="2" t="s">
        <v>6</v>
      </c>
      <c r="B260" s="1"/>
      <c r="C260" s="1"/>
      <c r="D260" s="1"/>
      <c r="E260" s="1"/>
      <c r="F260" s="1"/>
      <c r="G260" s="1"/>
      <c r="H260" s="1"/>
      <c r="I260" s="9">
        <f t="shared" si="56"/>
        <v>0</v>
      </c>
    </row>
    <row r="261" spans="1:9" ht="15">
      <c r="A261" s="2" t="s">
        <v>5</v>
      </c>
      <c r="B261" s="3">
        <f aca="true" t="shared" si="57" ref="B261:G261">SUM(B255:B260)</f>
        <v>16</v>
      </c>
      <c r="C261" s="3">
        <f t="shared" si="57"/>
        <v>30</v>
      </c>
      <c r="D261" s="3">
        <f t="shared" si="57"/>
        <v>24</v>
      </c>
      <c r="E261" s="3">
        <f t="shared" si="57"/>
        <v>16</v>
      </c>
      <c r="F261" s="3">
        <f t="shared" si="57"/>
        <v>15</v>
      </c>
      <c r="G261" s="3">
        <f t="shared" si="57"/>
        <v>9</v>
      </c>
      <c r="H261" s="3">
        <f>SUM(H255:H260)</f>
        <v>19</v>
      </c>
      <c r="I261" s="10">
        <f>SUM(I255:I260)</f>
        <v>129</v>
      </c>
    </row>
    <row r="262" spans="2:9" s="8" customFormat="1" ht="15">
      <c r="B262" s="11">
        <f>B258/16</f>
        <v>0.5</v>
      </c>
      <c r="C262" s="11">
        <f>C258/30</f>
        <v>0.8</v>
      </c>
      <c r="D262" s="11">
        <f>D258/24</f>
        <v>0.2916666666666667</v>
      </c>
      <c r="E262" s="11">
        <f>E258/16</f>
        <v>0.5625</v>
      </c>
      <c r="F262" s="11">
        <f>F258/15</f>
        <v>0.8</v>
      </c>
      <c r="G262" s="11">
        <f>G258/9</f>
        <v>0.6666666666666666</v>
      </c>
      <c r="H262" s="11">
        <f>H258/19</f>
        <v>0.9473684210526315</v>
      </c>
      <c r="I262" s="27">
        <f>AVERAGE(B262:H262)</f>
        <v>0.6526002506265663</v>
      </c>
    </row>
    <row r="263" ht="15">
      <c r="A263" s="6" t="s">
        <v>35</v>
      </c>
    </row>
    <row r="264" spans="1:9" ht="15">
      <c r="A264" s="2" t="s">
        <v>0</v>
      </c>
      <c r="B264" s="1">
        <v>2</v>
      </c>
      <c r="C264" s="1">
        <v>1</v>
      </c>
      <c r="D264" s="1">
        <v>3</v>
      </c>
      <c r="E264" s="1">
        <v>2</v>
      </c>
      <c r="F264" s="1"/>
      <c r="G264" s="1"/>
      <c r="H264" s="1"/>
      <c r="I264" s="9">
        <f aca="true" t="shared" si="58" ref="I264:I269">SUM(B264:H264)</f>
        <v>8</v>
      </c>
    </row>
    <row r="265" spans="1:9" s="17" customFormat="1" ht="15">
      <c r="A265" s="15" t="s">
        <v>1</v>
      </c>
      <c r="B265" s="16">
        <v>11</v>
      </c>
      <c r="C265" s="31">
        <v>24</v>
      </c>
      <c r="D265" s="16">
        <v>17</v>
      </c>
      <c r="E265" s="16">
        <v>9</v>
      </c>
      <c r="F265" s="16">
        <v>13</v>
      </c>
      <c r="G265" s="16">
        <v>8</v>
      </c>
      <c r="H265" s="16">
        <v>19</v>
      </c>
      <c r="I265" s="32">
        <f t="shared" si="58"/>
        <v>101</v>
      </c>
    </row>
    <row r="266" spans="1:9" ht="15">
      <c r="A266" s="2" t="s">
        <v>2</v>
      </c>
      <c r="B266" s="1"/>
      <c r="C266" s="1">
        <v>3</v>
      </c>
      <c r="D266" s="1">
        <v>1</v>
      </c>
      <c r="E266" s="1"/>
      <c r="F266" s="1">
        <v>1</v>
      </c>
      <c r="G266" s="1"/>
      <c r="H266" s="1"/>
      <c r="I266" s="9">
        <f t="shared" si="58"/>
        <v>5</v>
      </c>
    </row>
    <row r="267" spans="1:9" ht="15">
      <c r="A267" s="2" t="s">
        <v>3</v>
      </c>
      <c r="B267" s="1">
        <v>1</v>
      </c>
      <c r="C267" s="1">
        <v>1</v>
      </c>
      <c r="D267" s="1">
        <v>2</v>
      </c>
      <c r="E267" s="1"/>
      <c r="F267" s="1">
        <v>1</v>
      </c>
      <c r="G267" s="1">
        <v>1</v>
      </c>
      <c r="H267" s="1"/>
      <c r="I267" s="9">
        <f t="shared" si="58"/>
        <v>6</v>
      </c>
    </row>
    <row r="268" spans="1:9" ht="15">
      <c r="A268" s="2" t="s">
        <v>4</v>
      </c>
      <c r="B268" s="1">
        <v>2</v>
      </c>
      <c r="C268" s="1">
        <v>1</v>
      </c>
      <c r="D268" s="1">
        <v>1</v>
      </c>
      <c r="E268" s="1">
        <v>5</v>
      </c>
      <c r="F268" s="1"/>
      <c r="G268" s="1"/>
      <c r="H268" s="1"/>
      <c r="I268" s="9">
        <f t="shared" si="58"/>
        <v>9</v>
      </c>
    </row>
    <row r="269" spans="1:9" ht="15">
      <c r="A269" s="2" t="s">
        <v>6</v>
      </c>
      <c r="B269" s="1"/>
      <c r="C269" s="1" t="s">
        <v>44</v>
      </c>
      <c r="D269" s="1"/>
      <c r="E269" s="1"/>
      <c r="F269" s="1"/>
      <c r="G269" s="1"/>
      <c r="H269" s="1"/>
      <c r="I269" s="9">
        <f t="shared" si="58"/>
        <v>0</v>
      </c>
    </row>
    <row r="270" spans="1:9" ht="15">
      <c r="A270" s="2" t="s">
        <v>5</v>
      </c>
      <c r="B270" s="3">
        <f aca="true" t="shared" si="59" ref="B270:G270">SUM(B264:B269)</f>
        <v>16</v>
      </c>
      <c r="C270" s="3">
        <f t="shared" si="59"/>
        <v>30</v>
      </c>
      <c r="D270" s="3">
        <f t="shared" si="59"/>
        <v>24</v>
      </c>
      <c r="E270" s="3">
        <f t="shared" si="59"/>
        <v>16</v>
      </c>
      <c r="F270" s="3">
        <f t="shared" si="59"/>
        <v>15</v>
      </c>
      <c r="G270" s="3">
        <f t="shared" si="59"/>
        <v>9</v>
      </c>
      <c r="H270" s="3">
        <f>SUM(H264:H269)</f>
        <v>19</v>
      </c>
      <c r="I270" s="10">
        <f>SUM(I264:I269)</f>
        <v>129</v>
      </c>
    </row>
    <row r="271" spans="2:9" s="8" customFormat="1" ht="15">
      <c r="B271" s="11">
        <f>B265/16</f>
        <v>0.6875</v>
      </c>
      <c r="C271" s="11">
        <f>C265/30</f>
        <v>0.8</v>
      </c>
      <c r="D271" s="11">
        <f>D265/24</f>
        <v>0.7083333333333334</v>
      </c>
      <c r="E271" s="11">
        <f>E265/16</f>
        <v>0.5625</v>
      </c>
      <c r="F271" s="11">
        <f>F265/15</f>
        <v>0.8666666666666667</v>
      </c>
      <c r="G271" s="11">
        <f>G265/9</f>
        <v>0.8888888888888888</v>
      </c>
      <c r="H271" s="11">
        <f>H265/19</f>
        <v>1</v>
      </c>
      <c r="I271" s="27">
        <f>AVERAGE(B271:H271)</f>
        <v>0.7876984126984128</v>
      </c>
    </row>
    <row r="272" ht="15">
      <c r="A272" s="6" t="s">
        <v>36</v>
      </c>
    </row>
    <row r="273" spans="1:9" ht="15">
      <c r="A273" s="2" t="s">
        <v>0</v>
      </c>
      <c r="B273" s="1">
        <v>2</v>
      </c>
      <c r="C273" s="1">
        <v>1</v>
      </c>
      <c r="D273" s="1"/>
      <c r="E273" s="1">
        <v>1</v>
      </c>
      <c r="F273" s="1">
        <v>1</v>
      </c>
      <c r="G273" s="1"/>
      <c r="H273" s="1"/>
      <c r="I273" s="9">
        <f aca="true" t="shared" si="60" ref="I273:I278">SUM(B273:H273)</f>
        <v>5</v>
      </c>
    </row>
    <row r="274" spans="1:9" ht="15">
      <c r="A274" s="2" t="s">
        <v>1</v>
      </c>
      <c r="B274" s="1">
        <v>2</v>
      </c>
      <c r="C274" s="1">
        <v>3</v>
      </c>
      <c r="D274" s="1">
        <v>2</v>
      </c>
      <c r="E274" s="1">
        <v>3</v>
      </c>
      <c r="F274" s="1"/>
      <c r="G274" s="1">
        <v>3</v>
      </c>
      <c r="H274" s="1"/>
      <c r="I274" s="9">
        <f t="shared" si="60"/>
        <v>13</v>
      </c>
    </row>
    <row r="275" spans="1:9" s="17" customFormat="1" ht="15">
      <c r="A275" s="15" t="s">
        <v>2</v>
      </c>
      <c r="B275" s="16">
        <v>8</v>
      </c>
      <c r="C275" s="31">
        <v>23</v>
      </c>
      <c r="D275" s="16">
        <v>17</v>
      </c>
      <c r="E275" s="16">
        <v>11</v>
      </c>
      <c r="F275" s="16">
        <v>10</v>
      </c>
      <c r="G275" s="16">
        <v>4</v>
      </c>
      <c r="H275" s="16">
        <v>18</v>
      </c>
      <c r="I275" s="32">
        <f t="shared" si="60"/>
        <v>91</v>
      </c>
    </row>
    <row r="276" spans="1:9" ht="15">
      <c r="A276" s="2" t="s">
        <v>3</v>
      </c>
      <c r="B276" s="1">
        <v>2</v>
      </c>
      <c r="C276" s="1">
        <v>1</v>
      </c>
      <c r="D276" s="1">
        <v>2</v>
      </c>
      <c r="E276" s="1"/>
      <c r="F276" s="1">
        <v>2</v>
      </c>
      <c r="G276" s="1">
        <v>2</v>
      </c>
      <c r="H276" s="1"/>
      <c r="I276" s="9">
        <f t="shared" si="60"/>
        <v>9</v>
      </c>
    </row>
    <row r="277" spans="1:9" ht="15">
      <c r="A277" s="2" t="s">
        <v>4</v>
      </c>
      <c r="B277" s="1">
        <v>2</v>
      </c>
      <c r="C277" s="1">
        <v>2</v>
      </c>
      <c r="D277" s="1">
        <v>3</v>
      </c>
      <c r="E277" s="1">
        <v>1</v>
      </c>
      <c r="F277" s="1">
        <v>2</v>
      </c>
      <c r="G277" s="1"/>
      <c r="H277" s="1">
        <v>1</v>
      </c>
      <c r="I277" s="9">
        <f t="shared" si="60"/>
        <v>11</v>
      </c>
    </row>
    <row r="278" spans="1:9" ht="15">
      <c r="A278" s="2" t="s">
        <v>6</v>
      </c>
      <c r="B278" s="1"/>
      <c r="C278" s="1"/>
      <c r="D278" s="1"/>
      <c r="E278" s="1"/>
      <c r="F278" s="1"/>
      <c r="G278" s="1"/>
      <c r="H278" s="1"/>
      <c r="I278" s="9">
        <f t="shared" si="60"/>
        <v>0</v>
      </c>
    </row>
    <row r="279" spans="1:9" ht="15">
      <c r="A279" s="2" t="s">
        <v>5</v>
      </c>
      <c r="B279" s="3">
        <f aca="true" t="shared" si="61" ref="B279:G279">SUM(B273:B278)</f>
        <v>16</v>
      </c>
      <c r="C279" s="3">
        <f t="shared" si="61"/>
        <v>30</v>
      </c>
      <c r="D279" s="3">
        <f t="shared" si="61"/>
        <v>24</v>
      </c>
      <c r="E279" s="3">
        <f t="shared" si="61"/>
        <v>16</v>
      </c>
      <c r="F279" s="3">
        <f t="shared" si="61"/>
        <v>15</v>
      </c>
      <c r="G279" s="3">
        <f t="shared" si="61"/>
        <v>9</v>
      </c>
      <c r="H279" s="3">
        <f>SUM(H273:H278)</f>
        <v>19</v>
      </c>
      <c r="I279" s="10">
        <f>SUM(I273:I278)</f>
        <v>129</v>
      </c>
    </row>
    <row r="280" spans="2:9" ht="15">
      <c r="B280" s="11">
        <f>B275/16</f>
        <v>0.5</v>
      </c>
      <c r="C280" s="11">
        <f>C275/30</f>
        <v>0.7666666666666667</v>
      </c>
      <c r="D280" s="11">
        <f>D275/24</f>
        <v>0.7083333333333334</v>
      </c>
      <c r="E280" s="11">
        <f>E275/16</f>
        <v>0.6875</v>
      </c>
      <c r="F280" s="11">
        <f>F275/15</f>
        <v>0.6666666666666666</v>
      </c>
      <c r="G280" s="11">
        <f>G275/9</f>
        <v>0.4444444444444444</v>
      </c>
      <c r="H280" s="11">
        <f>H275/19</f>
        <v>0.9473684210526315</v>
      </c>
      <c r="I280" s="27">
        <f>AVERAGE(B280:H280)</f>
        <v>0.6744256474519633</v>
      </c>
    </row>
    <row r="281" ht="15">
      <c r="A281" s="6" t="s">
        <v>37</v>
      </c>
    </row>
    <row r="282" spans="1:9" s="17" customFormat="1" ht="15">
      <c r="A282" s="15" t="s">
        <v>0</v>
      </c>
      <c r="B282" s="16">
        <v>7</v>
      </c>
      <c r="C282" s="31">
        <v>19</v>
      </c>
      <c r="D282" s="16">
        <v>17</v>
      </c>
      <c r="E282" s="16">
        <v>7</v>
      </c>
      <c r="F282" s="16">
        <v>10</v>
      </c>
      <c r="G282" s="16">
        <v>6</v>
      </c>
      <c r="H282" s="16">
        <v>14</v>
      </c>
      <c r="I282" s="32">
        <f aca="true" t="shared" si="62" ref="I282:I287">SUM(B282:H282)</f>
        <v>80</v>
      </c>
    </row>
    <row r="283" spans="1:9" ht="15">
      <c r="A283" s="2" t="s">
        <v>1</v>
      </c>
      <c r="B283" s="1"/>
      <c r="C283" s="1">
        <v>6</v>
      </c>
      <c r="D283" s="1">
        <v>1</v>
      </c>
      <c r="E283" s="1"/>
      <c r="F283" s="1">
        <v>1</v>
      </c>
      <c r="G283" s="1"/>
      <c r="H283" s="1">
        <v>1</v>
      </c>
      <c r="I283" s="9">
        <f t="shared" si="62"/>
        <v>9</v>
      </c>
    </row>
    <row r="284" spans="1:9" ht="15">
      <c r="A284" s="2" t="s">
        <v>2</v>
      </c>
      <c r="B284" s="1">
        <v>3</v>
      </c>
      <c r="C284" s="1">
        <v>3</v>
      </c>
      <c r="D284" s="1">
        <v>2</v>
      </c>
      <c r="E284" s="1">
        <v>5</v>
      </c>
      <c r="F284" s="1">
        <v>2</v>
      </c>
      <c r="G284" s="1">
        <v>3</v>
      </c>
      <c r="H284" s="1">
        <v>1</v>
      </c>
      <c r="I284" s="9">
        <f t="shared" si="62"/>
        <v>19</v>
      </c>
    </row>
    <row r="285" spans="1:9" ht="15">
      <c r="A285" s="2" t="s">
        <v>3</v>
      </c>
      <c r="B285" s="1"/>
      <c r="C285" s="1">
        <v>2</v>
      </c>
      <c r="D285" s="1">
        <v>4</v>
      </c>
      <c r="E285" s="1">
        <v>2</v>
      </c>
      <c r="F285" s="1"/>
      <c r="G285" s="1"/>
      <c r="H285" s="1">
        <v>1</v>
      </c>
      <c r="I285" s="9">
        <f t="shared" si="62"/>
        <v>9</v>
      </c>
    </row>
    <row r="286" spans="1:9" ht="15">
      <c r="A286" s="2" t="s">
        <v>4</v>
      </c>
      <c r="B286" s="1">
        <v>6</v>
      </c>
      <c r="C286" s="1" t="s">
        <v>44</v>
      </c>
      <c r="D286" s="1"/>
      <c r="E286" s="1">
        <v>2</v>
      </c>
      <c r="F286" s="1">
        <v>2</v>
      </c>
      <c r="G286" s="1"/>
      <c r="H286" s="1">
        <v>2</v>
      </c>
      <c r="I286" s="9">
        <f t="shared" si="62"/>
        <v>12</v>
      </c>
    </row>
    <row r="287" spans="1:9" ht="15">
      <c r="A287" s="2" t="s">
        <v>6</v>
      </c>
      <c r="B287" s="1"/>
      <c r="C287" s="1"/>
      <c r="D287" s="1"/>
      <c r="E287" s="1"/>
      <c r="F287" s="1"/>
      <c r="G287" s="1"/>
      <c r="H287" s="1"/>
      <c r="I287" s="9">
        <f t="shared" si="62"/>
        <v>0</v>
      </c>
    </row>
    <row r="288" spans="1:9" ht="15">
      <c r="A288" s="2" t="s">
        <v>5</v>
      </c>
      <c r="B288" s="3">
        <f aca="true" t="shared" si="63" ref="B288:G288">SUM(B282:B287)</f>
        <v>16</v>
      </c>
      <c r="C288" s="3">
        <f t="shared" si="63"/>
        <v>30</v>
      </c>
      <c r="D288" s="3">
        <f t="shared" si="63"/>
        <v>24</v>
      </c>
      <c r="E288" s="3">
        <f t="shared" si="63"/>
        <v>16</v>
      </c>
      <c r="F288" s="3">
        <f t="shared" si="63"/>
        <v>15</v>
      </c>
      <c r="G288" s="3">
        <f t="shared" si="63"/>
        <v>9</v>
      </c>
      <c r="H288" s="3">
        <f>SUM(H282:H287)</f>
        <v>19</v>
      </c>
      <c r="I288" s="10">
        <f>SUM(I282:I287)</f>
        <v>129</v>
      </c>
    </row>
    <row r="289" spans="1:9" ht="15">
      <c r="A289" s="2"/>
      <c r="B289" s="11">
        <f>B282/16</f>
        <v>0.4375</v>
      </c>
      <c r="C289" s="11">
        <f>C282/30</f>
        <v>0.6333333333333333</v>
      </c>
      <c r="D289" s="11">
        <f>D282/24</f>
        <v>0.7083333333333334</v>
      </c>
      <c r="E289" s="11">
        <f>E282/16</f>
        <v>0.4375</v>
      </c>
      <c r="F289" s="11">
        <f>F282/15</f>
        <v>0.6666666666666666</v>
      </c>
      <c r="G289" s="11">
        <f>G282/9</f>
        <v>0.6666666666666666</v>
      </c>
      <c r="H289" s="11">
        <f>H282/19</f>
        <v>0.7368421052631579</v>
      </c>
      <c r="I289" s="27">
        <f>AVERAGE(B289:H289)</f>
        <v>0.612406015037594</v>
      </c>
    </row>
    <row r="290" ht="15">
      <c r="A290" s="6" t="s">
        <v>38</v>
      </c>
    </row>
    <row r="291" spans="1:9" s="26" customFormat="1" ht="15">
      <c r="A291" s="24" t="s">
        <v>0</v>
      </c>
      <c r="B291" s="1"/>
      <c r="C291" s="1"/>
      <c r="D291" s="1">
        <v>5</v>
      </c>
      <c r="E291" s="1"/>
      <c r="F291" s="1"/>
      <c r="G291" s="1"/>
      <c r="H291" s="1"/>
      <c r="I291" s="25">
        <f aca="true" t="shared" si="64" ref="I291:I296">SUM(B291:H291)</f>
        <v>5</v>
      </c>
    </row>
    <row r="292" spans="1:9" ht="15">
      <c r="A292" s="2" t="s">
        <v>1</v>
      </c>
      <c r="B292" s="1">
        <v>4</v>
      </c>
      <c r="C292" s="1"/>
      <c r="D292" s="1">
        <v>17</v>
      </c>
      <c r="E292" s="1">
        <v>3</v>
      </c>
      <c r="F292" s="1">
        <v>1</v>
      </c>
      <c r="G292" s="1">
        <v>2</v>
      </c>
      <c r="H292" s="1">
        <v>8</v>
      </c>
      <c r="I292" s="9">
        <f t="shared" si="64"/>
        <v>35</v>
      </c>
    </row>
    <row r="293" spans="1:9" s="17" customFormat="1" ht="15">
      <c r="A293" s="15" t="s">
        <v>2</v>
      </c>
      <c r="B293" s="16">
        <v>12</v>
      </c>
      <c r="C293" s="31" t="s">
        <v>45</v>
      </c>
      <c r="D293" s="16"/>
      <c r="E293" s="16">
        <v>13</v>
      </c>
      <c r="F293" s="16">
        <v>13</v>
      </c>
      <c r="G293" s="16">
        <v>7</v>
      </c>
      <c r="H293" s="16">
        <v>11</v>
      </c>
      <c r="I293" s="32">
        <f t="shared" si="64"/>
        <v>56</v>
      </c>
    </row>
    <row r="294" spans="1:9" ht="15">
      <c r="A294" s="2" t="s">
        <v>3</v>
      </c>
      <c r="B294" s="1"/>
      <c r="C294" s="1"/>
      <c r="D294" s="1"/>
      <c r="E294" s="1"/>
      <c r="F294" s="1">
        <v>1</v>
      </c>
      <c r="G294" s="1"/>
      <c r="H294" s="1"/>
      <c r="I294" s="9">
        <f t="shared" si="64"/>
        <v>1</v>
      </c>
    </row>
    <row r="295" spans="1:9" ht="15">
      <c r="A295" s="2" t="s">
        <v>4</v>
      </c>
      <c r="B295" s="1"/>
      <c r="C295" s="1"/>
      <c r="D295" s="1"/>
      <c r="E295" s="1"/>
      <c r="F295" s="1"/>
      <c r="G295" s="1"/>
      <c r="H295" s="1"/>
      <c r="I295" s="9">
        <f t="shared" si="64"/>
        <v>0</v>
      </c>
    </row>
    <row r="296" spans="1:9" ht="15">
      <c r="A296" s="2" t="s">
        <v>6</v>
      </c>
      <c r="B296" s="1"/>
      <c r="C296" s="1"/>
      <c r="D296" s="1">
        <v>2</v>
      </c>
      <c r="E296" s="1"/>
      <c r="F296" s="1"/>
      <c r="G296" s="1"/>
      <c r="H296" s="1"/>
      <c r="I296" s="9">
        <f t="shared" si="64"/>
        <v>2</v>
      </c>
    </row>
    <row r="297" spans="1:9" ht="15">
      <c r="A297" s="2" t="s">
        <v>5</v>
      </c>
      <c r="B297" s="3">
        <f aca="true" t="shared" si="65" ref="B297:G297">SUM(B291:B296)</f>
        <v>16</v>
      </c>
      <c r="C297" s="3">
        <f t="shared" si="65"/>
        <v>0</v>
      </c>
      <c r="D297" s="3">
        <f t="shared" si="65"/>
        <v>24</v>
      </c>
      <c r="E297" s="3">
        <f t="shared" si="65"/>
        <v>16</v>
      </c>
      <c r="F297" s="3">
        <f t="shared" si="65"/>
        <v>15</v>
      </c>
      <c r="G297" s="3">
        <f t="shared" si="65"/>
        <v>9</v>
      </c>
      <c r="H297" s="3">
        <f>SUM(H291:H296)</f>
        <v>19</v>
      </c>
      <c r="I297" s="10">
        <f>SUM(I291:I296)</f>
        <v>99</v>
      </c>
    </row>
    <row r="298" spans="2:9" ht="15">
      <c r="B298" s="11">
        <f>B293/16</f>
        <v>0.75</v>
      </c>
      <c r="C298" s="11" t="e">
        <f>C293/30</f>
        <v>#VALUE!</v>
      </c>
      <c r="D298" s="11">
        <f>D293/24</f>
        <v>0</v>
      </c>
      <c r="E298" s="11">
        <f>E293/16</f>
        <v>0.8125</v>
      </c>
      <c r="F298" s="11">
        <f>F293/15</f>
        <v>0.8666666666666667</v>
      </c>
      <c r="G298" s="11">
        <f>G293/9</f>
        <v>0.7777777777777778</v>
      </c>
      <c r="H298" s="11">
        <f>H293/19</f>
        <v>0.5789473684210527</v>
      </c>
      <c r="I298" s="27">
        <f>AVERAGE(B298,D298:H298)</f>
        <v>0.6309819688109162</v>
      </c>
    </row>
    <row r="299" ht="15">
      <c r="A299" s="6" t="s">
        <v>39</v>
      </c>
    </row>
    <row r="300" spans="1:9" s="17" customFormat="1" ht="15">
      <c r="A300" s="15" t="s">
        <v>0</v>
      </c>
      <c r="B300" s="16">
        <v>14</v>
      </c>
      <c r="C300" s="31">
        <v>26</v>
      </c>
      <c r="D300" s="16">
        <v>19</v>
      </c>
      <c r="E300" s="16">
        <v>10</v>
      </c>
      <c r="F300" s="16">
        <v>11</v>
      </c>
      <c r="G300" s="16">
        <v>7</v>
      </c>
      <c r="H300" s="16">
        <v>16</v>
      </c>
      <c r="I300" s="32">
        <f aca="true" t="shared" si="66" ref="I300:I305">SUM(B300:H300)</f>
        <v>103</v>
      </c>
    </row>
    <row r="301" spans="1:9" ht="15">
      <c r="A301" s="2" t="s">
        <v>1</v>
      </c>
      <c r="B301" s="1">
        <v>2</v>
      </c>
      <c r="C301" s="1">
        <v>1</v>
      </c>
      <c r="D301" s="1">
        <v>3</v>
      </c>
      <c r="E301" s="1">
        <v>2</v>
      </c>
      <c r="F301" s="1">
        <v>3</v>
      </c>
      <c r="G301" s="1">
        <v>1</v>
      </c>
      <c r="H301" s="1">
        <v>1</v>
      </c>
      <c r="I301" s="9">
        <f t="shared" si="66"/>
        <v>13</v>
      </c>
    </row>
    <row r="302" spans="1:9" ht="15">
      <c r="A302" s="2" t="s">
        <v>2</v>
      </c>
      <c r="B302" s="1"/>
      <c r="C302" s="1">
        <v>2</v>
      </c>
      <c r="D302" s="1"/>
      <c r="E302" s="1">
        <v>2</v>
      </c>
      <c r="F302" s="1">
        <v>1</v>
      </c>
      <c r="G302" s="1">
        <v>1</v>
      </c>
      <c r="H302" s="1">
        <v>2</v>
      </c>
      <c r="I302" s="9">
        <f t="shared" si="66"/>
        <v>8</v>
      </c>
    </row>
    <row r="303" spans="1:9" ht="15">
      <c r="A303" s="2" t="s">
        <v>3</v>
      </c>
      <c r="B303" s="1"/>
      <c r="C303" s="1">
        <v>1</v>
      </c>
      <c r="D303" s="1"/>
      <c r="E303" s="1">
        <v>2</v>
      </c>
      <c r="F303" s="1"/>
      <c r="G303" s="1"/>
      <c r="H303" s="1"/>
      <c r="I303" s="9">
        <f t="shared" si="66"/>
        <v>3</v>
      </c>
    </row>
    <row r="304" spans="1:9" ht="15">
      <c r="A304" s="2" t="s">
        <v>4</v>
      </c>
      <c r="B304" s="1"/>
      <c r="C304" s="1"/>
      <c r="D304" s="1"/>
      <c r="E304" s="1"/>
      <c r="F304" s="1"/>
      <c r="G304" s="1"/>
      <c r="H304" s="1"/>
      <c r="I304" s="9">
        <f t="shared" si="66"/>
        <v>0</v>
      </c>
    </row>
    <row r="305" spans="1:9" ht="15">
      <c r="A305" s="2" t="s">
        <v>6</v>
      </c>
      <c r="B305" s="1"/>
      <c r="C305" s="1" t="s">
        <v>44</v>
      </c>
      <c r="D305" s="1">
        <v>2</v>
      </c>
      <c r="E305" s="1"/>
      <c r="F305" s="1"/>
      <c r="G305" s="1"/>
      <c r="H305" s="1"/>
      <c r="I305" s="9">
        <f t="shared" si="66"/>
        <v>2</v>
      </c>
    </row>
    <row r="306" spans="1:9" ht="15">
      <c r="A306" s="2" t="s">
        <v>5</v>
      </c>
      <c r="B306" s="3">
        <f aca="true" t="shared" si="67" ref="B306:G306">SUM(B300:B305)</f>
        <v>16</v>
      </c>
      <c r="C306" s="3">
        <f t="shared" si="67"/>
        <v>30</v>
      </c>
      <c r="D306" s="3">
        <f t="shared" si="67"/>
        <v>24</v>
      </c>
      <c r="E306" s="3">
        <f t="shared" si="67"/>
        <v>16</v>
      </c>
      <c r="F306" s="3">
        <f t="shared" si="67"/>
        <v>15</v>
      </c>
      <c r="G306" s="3">
        <f t="shared" si="67"/>
        <v>9</v>
      </c>
      <c r="H306" s="3">
        <f>SUM(H300:H305)</f>
        <v>19</v>
      </c>
      <c r="I306" s="10">
        <f>SUM(I300:I305)</f>
        <v>129</v>
      </c>
    </row>
    <row r="307" spans="1:9" ht="15">
      <c r="A307" s="2"/>
      <c r="B307" s="11">
        <f>B300/16</f>
        <v>0.875</v>
      </c>
      <c r="C307" s="11">
        <f>C300/30</f>
        <v>0.8666666666666667</v>
      </c>
      <c r="D307" s="11">
        <f>D300/24</f>
        <v>0.7916666666666666</v>
      </c>
      <c r="E307" s="11">
        <f>E300/16</f>
        <v>0.625</v>
      </c>
      <c r="F307" s="11">
        <f>F300/15</f>
        <v>0.7333333333333333</v>
      </c>
      <c r="G307" s="11">
        <f>G300/9</f>
        <v>0.7777777777777778</v>
      </c>
      <c r="H307" s="11">
        <f>H300/19</f>
        <v>0.8421052631578947</v>
      </c>
      <c r="I307" s="27">
        <f>AVERAGE(B307:H307)</f>
        <v>0.7873642439431913</v>
      </c>
    </row>
    <row r="308" ht="15">
      <c r="A308" s="6" t="s">
        <v>40</v>
      </c>
    </row>
    <row r="309" spans="1:9" ht="15">
      <c r="A309" s="2" t="s">
        <v>0</v>
      </c>
      <c r="B309" s="1">
        <v>1</v>
      </c>
      <c r="C309" s="1">
        <v>1</v>
      </c>
      <c r="D309" s="1">
        <v>3</v>
      </c>
      <c r="E309" s="1">
        <v>1</v>
      </c>
      <c r="F309" s="1"/>
      <c r="G309" s="1"/>
      <c r="H309" s="1"/>
      <c r="I309" s="9">
        <f aca="true" t="shared" si="68" ref="I309:I314">SUM(B309:H309)</f>
        <v>6</v>
      </c>
    </row>
    <row r="310" spans="1:9" ht="15">
      <c r="A310" s="2" t="s">
        <v>1</v>
      </c>
      <c r="B310" s="1"/>
      <c r="C310" s="1">
        <v>1</v>
      </c>
      <c r="D310" s="1"/>
      <c r="E310" s="1">
        <v>4</v>
      </c>
      <c r="F310" s="1">
        <v>1</v>
      </c>
      <c r="G310" s="1"/>
      <c r="H310" s="1">
        <v>3</v>
      </c>
      <c r="I310" s="9">
        <f t="shared" si="68"/>
        <v>9</v>
      </c>
    </row>
    <row r="311" spans="1:9" s="17" customFormat="1" ht="15">
      <c r="A311" s="15" t="s">
        <v>2</v>
      </c>
      <c r="B311" s="16">
        <v>15</v>
      </c>
      <c r="C311" s="31">
        <v>26</v>
      </c>
      <c r="D311" s="16">
        <v>14</v>
      </c>
      <c r="E311" s="16">
        <v>7</v>
      </c>
      <c r="F311" s="16">
        <v>13</v>
      </c>
      <c r="G311" s="16">
        <v>7</v>
      </c>
      <c r="H311" s="16">
        <v>15</v>
      </c>
      <c r="I311" s="32">
        <f t="shared" si="68"/>
        <v>97</v>
      </c>
    </row>
    <row r="312" spans="1:9" ht="15">
      <c r="A312" s="2" t="s">
        <v>3</v>
      </c>
      <c r="B312" s="1"/>
      <c r="C312" s="1">
        <v>2</v>
      </c>
      <c r="D312" s="1">
        <v>5</v>
      </c>
      <c r="E312" s="1">
        <v>4</v>
      </c>
      <c r="F312" s="1">
        <v>1</v>
      </c>
      <c r="G312" s="1">
        <v>2</v>
      </c>
      <c r="H312" s="1">
        <v>1</v>
      </c>
      <c r="I312" s="9">
        <f t="shared" si="68"/>
        <v>15</v>
      </c>
    </row>
    <row r="313" spans="1:9" ht="15">
      <c r="A313" s="2" t="s">
        <v>4</v>
      </c>
      <c r="B313" s="1"/>
      <c r="C313" s="1"/>
      <c r="D313" s="1"/>
      <c r="E313" s="1"/>
      <c r="F313" s="1"/>
      <c r="G313" s="1"/>
      <c r="H313" s="1"/>
      <c r="I313" s="9">
        <f t="shared" si="68"/>
        <v>0</v>
      </c>
    </row>
    <row r="314" spans="1:9" ht="15">
      <c r="A314" s="2" t="s">
        <v>6</v>
      </c>
      <c r="B314" s="1"/>
      <c r="C314" s="1"/>
      <c r="D314" s="1">
        <v>2</v>
      </c>
      <c r="E314" s="1"/>
      <c r="F314" s="1"/>
      <c r="G314" s="1"/>
      <c r="H314" s="1"/>
      <c r="I314" s="9">
        <f t="shared" si="68"/>
        <v>2</v>
      </c>
    </row>
    <row r="315" spans="1:9" ht="15">
      <c r="A315" s="2" t="s">
        <v>5</v>
      </c>
      <c r="B315" s="3">
        <f aca="true" t="shared" si="69" ref="B315:G315">SUM(B309:B314)</f>
        <v>16</v>
      </c>
      <c r="C315" s="3">
        <f t="shared" si="69"/>
        <v>30</v>
      </c>
      <c r="D315" s="3">
        <f t="shared" si="69"/>
        <v>24</v>
      </c>
      <c r="E315" s="3">
        <f t="shared" si="69"/>
        <v>16</v>
      </c>
      <c r="F315" s="3">
        <f t="shared" si="69"/>
        <v>15</v>
      </c>
      <c r="G315" s="3">
        <f t="shared" si="69"/>
        <v>9</v>
      </c>
      <c r="H315" s="3">
        <f>SUM(H309:H314)</f>
        <v>19</v>
      </c>
      <c r="I315" s="10">
        <f>SUM(I309:I314)</f>
        <v>129</v>
      </c>
    </row>
    <row r="316" spans="2:9" s="34" customFormat="1" ht="15">
      <c r="B316" s="35">
        <f>B311/16</f>
        <v>0.9375</v>
      </c>
      <c r="C316" s="35">
        <f>C311/30</f>
        <v>0.8666666666666667</v>
      </c>
      <c r="D316" s="35">
        <f>D311/24</f>
        <v>0.5833333333333334</v>
      </c>
      <c r="E316" s="35">
        <f>E311/16</f>
        <v>0.4375</v>
      </c>
      <c r="F316" s="35">
        <f>F311/15</f>
        <v>0.8666666666666667</v>
      </c>
      <c r="G316" s="35">
        <f>G311/9</f>
        <v>0.7777777777777778</v>
      </c>
      <c r="H316" s="35">
        <f>H311/19</f>
        <v>0.7894736842105263</v>
      </c>
      <c r="I316" s="36">
        <f>AVERAGE(B316:H316)</f>
        <v>0.7512740183792816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Estrella Mountain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huntsinger</dc:creator>
  <cp:keywords/>
  <dc:description/>
  <cp:lastModifiedBy>Administrator</cp:lastModifiedBy>
  <dcterms:created xsi:type="dcterms:W3CDTF">2009-11-21T20:58:36Z</dcterms:created>
  <dcterms:modified xsi:type="dcterms:W3CDTF">2013-08-16T23:26:49Z</dcterms:modified>
  <cp:category/>
  <cp:version/>
  <cp:contentType/>
  <cp:contentStatus/>
</cp:coreProperties>
</file>