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4635" windowHeight="6405" activeTab="1"/>
  </bookViews>
  <sheets>
    <sheet name="Summary" sheetId="1" r:id="rId1"/>
    <sheet name="Fall 2011 Data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<sst xmlns="http://schemas.openxmlformats.org/spreadsheetml/2006/main" count="295" uniqueCount="57">
  <si>
    <t>a.</t>
  </si>
  <si>
    <t>b.</t>
  </si>
  <si>
    <t>c.</t>
  </si>
  <si>
    <t>d.</t>
  </si>
  <si>
    <t>e.</t>
  </si>
  <si>
    <t>Total Students=</t>
  </si>
  <si>
    <t>left blank/marked multiple</t>
  </si>
  <si>
    <r>
      <t xml:space="preserve">5. (LO 4) Refer to the </t>
    </r>
    <r>
      <rPr>
        <i/>
        <sz val="12"/>
        <color indexed="8"/>
        <rFont val="Arial"/>
        <family val="2"/>
      </rPr>
      <t>Exhibit II</t>
    </r>
    <r>
      <rPr>
        <sz val="12"/>
        <color indexed="8"/>
        <rFont val="Arial"/>
        <family val="2"/>
      </rPr>
      <t xml:space="preserve"> Above.  Following the law of comparative advantage, Sally should specialize in making ________ and Thomas should specialize in making _________. </t>
    </r>
  </si>
  <si>
    <t>1. (LO1) Scarcity in economics means</t>
  </si>
  <si>
    <t>2.  (LO 2) Which is NOT a factor of production used for growing rice in China?</t>
  </si>
  <si>
    <r>
      <t xml:space="preserve">4. (LO 4) Refer to the </t>
    </r>
    <r>
      <rPr>
        <i/>
        <sz val="11"/>
        <color indexed="8"/>
        <rFont val="Arial"/>
        <family val="2"/>
      </rPr>
      <t>Exhibit II</t>
    </r>
    <r>
      <rPr>
        <sz val="11"/>
        <color indexed="8"/>
        <rFont val="Arial"/>
        <family val="2"/>
      </rPr>
      <t xml:space="preserve"> Above.  The opportunity cost for Sally to make one muffin is</t>
    </r>
  </si>
  <si>
    <t>7. (LO 6) Spaghetti has recently increased in price.  What will happen in the pasta sauce (a complement to spaghetti) market?</t>
  </si>
  <si>
    <t>6. (LO 5) The price of a slice of pizza in a local pizza parlor has recently decreased, ceteris paribus.  What will occur?</t>
  </si>
  <si>
    <t xml:space="preserve">8. (LO 6) A frost in Northern California destroys many vineyards, which is used to produce wine.  What will happen in the market for wine? </t>
  </si>
  <si>
    <t>9. (LO 7) The processing power of computers has increased, making it easier for the firm  A&amp;B Block Tax Accountants to process tax returns.  Ceteris paribus, what will happen to the price of accounting services and the number of accounting services delivered?</t>
  </si>
  <si>
    <t>10. (LO 8) The Russian government recently put a price floor on the sale of vodka, changing its market price.  Which of the following graphs most closely represents the new market for vodka in Russia?</t>
  </si>
  <si>
    <t>11. (LO 9):  In the small country of Ricardoland, the CPI in 2007 was 120 and the CPI in 2008 was 180.  What is the inflation rate between 2007 and 2008?</t>
  </si>
  <si>
    <r>
      <t xml:space="preserve">12. (LO10) Refer to the </t>
    </r>
    <r>
      <rPr>
        <i/>
        <sz val="11"/>
        <color indexed="8"/>
        <rFont val="Arial"/>
        <family val="2"/>
      </rPr>
      <t>Exhibit 3</t>
    </r>
    <r>
      <rPr>
        <sz val="11"/>
        <color indexed="8"/>
        <rFont val="Arial"/>
        <family val="2"/>
      </rPr>
      <t>.  What is the unemployment rate for Economica?</t>
    </r>
  </si>
  <si>
    <t>13. (LO 11): What does real GDP take into account that nominal GDP does not?</t>
  </si>
  <si>
    <r>
      <t xml:space="preserve">14. (LO12) </t>
    </r>
    <r>
      <rPr>
        <i/>
        <sz val="11"/>
        <color indexed="8"/>
        <rFont val="Arial"/>
        <family val="2"/>
      </rPr>
      <t>Refer to Exhibit 4.</t>
    </r>
    <r>
      <rPr>
        <sz val="11"/>
        <color indexed="8"/>
        <rFont val="Arial"/>
        <family val="2"/>
      </rPr>
      <t xml:space="preserve"> Which of the following statements is </t>
    </r>
    <r>
      <rPr>
        <b/>
        <u val="single"/>
        <sz val="11"/>
        <color indexed="8"/>
        <rFont val="Arial"/>
        <family val="2"/>
      </rPr>
      <t>true</t>
    </r>
    <r>
      <rPr>
        <sz val="11"/>
        <color indexed="8"/>
        <rFont val="Arial"/>
        <family val="2"/>
      </rPr>
      <t>?</t>
    </r>
  </si>
  <si>
    <r>
      <t xml:space="preserve">15. (LO 13):  Refer to </t>
    </r>
    <r>
      <rPr>
        <i/>
        <sz val="11"/>
        <color indexed="8"/>
        <rFont val="Arial"/>
        <family val="2"/>
      </rPr>
      <t>Exhibit 5</t>
    </r>
    <r>
      <rPr>
        <sz val="11"/>
        <color indexed="8"/>
        <rFont val="Arial"/>
        <family val="2"/>
      </rPr>
      <t>.  Calculate the GDP for this economy using the expenditure approach.</t>
    </r>
  </si>
  <si>
    <t>16. (LO14) Which of the following will shift the aggregate demand curve to the left?</t>
  </si>
  <si>
    <t>17. (LO15) If the government increased government purchases by $300 billion, the ultimate impact on aggregate demand will be _______ the original amount spent.  The Aggregate demand will shift to the _________.</t>
  </si>
  <si>
    <r>
      <t xml:space="preserve">18. (LO 16) Refer to the </t>
    </r>
    <r>
      <rPr>
        <i/>
        <sz val="11"/>
        <color indexed="8"/>
        <rFont val="Arial"/>
        <family val="2"/>
      </rPr>
      <t>exhibit 6</t>
    </r>
    <r>
      <rPr>
        <sz val="11"/>
        <color indexed="8"/>
        <rFont val="Arial"/>
        <family val="2"/>
      </rPr>
      <t xml:space="preserve"> above.  Which graph represents the highest unemployment rate?</t>
    </r>
  </si>
  <si>
    <t>19. (LO17) India’s economy has been growing at about 9%/year.  At this rate, how long will it take for the economy to approximately double in size?</t>
  </si>
  <si>
    <t>20. (LO18) Which of the following factors will NOT increase the production capacity of the economy (i.e., what will NOT shift the Long-run aggregate supply curve to the right)?</t>
  </si>
  <si>
    <t xml:space="preserve">21. (LO19) Money that some authority, generally a government, has ordered to be accepted as a medium of exchange is called _______ money. </t>
  </si>
  <si>
    <t>22. (LO 20) The Federal Reserve wants to increase the money supply.  What could they do?</t>
  </si>
  <si>
    <r>
      <t xml:space="preserve">23. (LO21) What would make the value of the U.S. dollar </t>
    </r>
    <r>
      <rPr>
        <i/>
        <sz val="11"/>
        <color indexed="8"/>
        <rFont val="Arial"/>
        <family val="2"/>
      </rPr>
      <t>depreciate</t>
    </r>
    <r>
      <rPr>
        <sz val="11"/>
        <color indexed="8"/>
        <rFont val="Arial"/>
        <family val="2"/>
      </rPr>
      <t>?</t>
    </r>
  </si>
  <si>
    <r>
      <t xml:space="preserve">24. (LO22) The Fed recently announced an </t>
    </r>
    <r>
      <rPr>
        <u val="single"/>
        <sz val="11"/>
        <color indexed="8"/>
        <rFont val="Arial"/>
        <family val="2"/>
      </rPr>
      <t>increase</t>
    </r>
    <r>
      <rPr>
        <sz val="11"/>
        <color indexed="8"/>
        <rFont val="Arial"/>
        <family val="2"/>
      </rPr>
      <t xml:space="preserve"> in the growth of the money supply.  How will this impact interest rates and the value of the dollar, ceteris paribus?</t>
    </r>
  </si>
  <si>
    <r>
      <t xml:space="preserve">25. (LO23) Assume the economy is in a recessionary gap, and the Fed enacts policies to increase aggregate demand.  If there are significant </t>
    </r>
    <r>
      <rPr>
        <u val="single"/>
        <sz val="11"/>
        <color indexed="8"/>
        <rFont val="Arial"/>
        <family val="2"/>
      </rPr>
      <t>lags</t>
    </r>
    <r>
      <rPr>
        <sz val="11"/>
        <color indexed="8"/>
        <rFont val="Arial"/>
        <family val="2"/>
      </rPr>
      <t xml:space="preserve"> present in enacting the policy, which is the likeliest outcome in the economy?</t>
    </r>
  </si>
  <si>
    <r>
      <t xml:space="preserve">26. (LO24) Identify the </t>
    </r>
    <r>
      <rPr>
        <i/>
        <sz val="11"/>
        <color indexed="8"/>
        <rFont val="Arial"/>
        <family val="2"/>
      </rPr>
      <t>equation of exchange.</t>
    </r>
  </si>
  <si>
    <t>27. (LO25) How can the Congress and President use fiscal policy to stimulate aggregate demand in the economy?</t>
  </si>
  <si>
    <r>
      <t xml:space="preserve">28. (LO26) - Assume the economy is in a recessionary gap, and the federal government  enacts policies to shift the aggregate demand to the right.  If there is </t>
    </r>
    <r>
      <rPr>
        <u val="single"/>
        <sz val="11"/>
        <color indexed="8"/>
        <rFont val="Arial"/>
        <family val="2"/>
      </rPr>
      <t>complete crowding out</t>
    </r>
    <r>
      <rPr>
        <sz val="11"/>
        <color indexed="8"/>
        <rFont val="Arial"/>
        <family val="2"/>
      </rPr>
      <t>, what is the likely outcome in the economy?</t>
    </r>
  </si>
  <si>
    <t>29. (LO27) – Which statements below are consistent with the consumption function?</t>
  </si>
  <si>
    <r>
      <t xml:space="preserve">30. (LO28) – Which of the following is </t>
    </r>
    <r>
      <rPr>
        <u val="single"/>
        <sz val="11"/>
        <color indexed="8"/>
        <rFont val="Arial"/>
        <family val="2"/>
      </rPr>
      <t>not</t>
    </r>
    <r>
      <rPr>
        <sz val="11"/>
        <color indexed="8"/>
        <rFont val="Arial"/>
        <family val="2"/>
      </rPr>
      <t xml:space="preserve"> a component of gross private domestic investment (GPDI, aka “Investment” in GDP)?</t>
    </r>
  </si>
  <si>
    <r>
      <t xml:space="preserve">31. (LO29) – Which of the following will likely shift the demand for investment goods to the </t>
    </r>
    <r>
      <rPr>
        <u val="single"/>
        <sz val="11"/>
        <color indexed="8"/>
        <rFont val="Arial"/>
        <family val="2"/>
      </rPr>
      <t>left</t>
    </r>
    <r>
      <rPr>
        <sz val="11"/>
        <color indexed="8"/>
        <rFont val="Arial"/>
        <family val="2"/>
      </rPr>
      <t>?</t>
    </r>
  </si>
  <si>
    <r>
      <t xml:space="preserve">32. (LO30) – Which of the following will likely </t>
    </r>
    <r>
      <rPr>
        <u val="single"/>
        <sz val="11"/>
        <color indexed="8"/>
        <rFont val="Arial"/>
        <family val="2"/>
      </rPr>
      <t>increase</t>
    </r>
    <r>
      <rPr>
        <sz val="11"/>
        <color indexed="8"/>
        <rFont val="Arial"/>
        <family val="2"/>
      </rPr>
      <t xml:space="preserve"> net exports?</t>
    </r>
  </si>
  <si>
    <t>33. (LO31) – In the international “balance of payments”, exports and imports are recorded in the ______.  The purchase of assets between countries are recorded in the ______.</t>
  </si>
  <si>
    <t>34. (LO32) If the economy is going through a stagflationary period, this suggests that</t>
  </si>
  <si>
    <t>35. (LO33) Consider the statements below.  Which ones are supported by classical (or neoclassical) economists, and which are supported by Keynesian economists?</t>
  </si>
  <si>
    <t xml:space="preserve">3. (LO 3) Refer to Exhibit 1.  If the economy were operating at point B, producing 16 units of guns and 12 units of butter per period, a decision to move to point E and produce 18 units of butter: </t>
  </si>
  <si>
    <t xml:space="preserve"> </t>
  </si>
  <si>
    <t>Huntsinger</t>
  </si>
  <si>
    <t>Bao</t>
  </si>
  <si>
    <t>Jennings</t>
  </si>
  <si>
    <t>Azimi-Thomas</t>
  </si>
  <si>
    <t>Number of Questions</t>
  </si>
  <si>
    <t>Spring 2011</t>
  </si>
  <si>
    <t>Fall 2010</t>
  </si>
  <si>
    <t>Number of Questions with 80-100% of students Answering Correctly</t>
  </si>
  <si>
    <t>Number of Questions with 60-80% of students Answering Correctly</t>
  </si>
  <si>
    <t>Number of Questions with 0-60% of students Answering Correctly</t>
  </si>
  <si>
    <t>Fall 2011</t>
  </si>
  <si>
    <t>Kazarian 39209</t>
  </si>
  <si>
    <t>Kazarian 19654</t>
  </si>
  <si>
    <t>Total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</si>
</sst>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sz val="11"/>
      <color indexed="8"/>
      <name val="Arial"/>
      <family val="2"/>
    </font>
    <font>
      <i/>
      <sz val="11"/>
      <color indexed="8"/>
      <name val="Arial"/>
      <family val="2"/>
    </font>
    <font>
      <b/>
      <u val="single"/>
      <sz val="11"/>
      <color indexed="8"/>
      <name val="Arial"/>
      <family val="2"/>
    </font>
    <font>
      <u val="single"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1"/>
      <name val="Calibri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46" fillId="0" borderId="0" xfId="0" applyFont="1" applyAlignment="1">
      <alignment/>
    </xf>
    <xf numFmtId="1" fontId="0" fillId="33" borderId="10" xfId="0" applyNumberFormat="1" applyFill="1" applyBorder="1" applyAlignment="1">
      <alignment horizontal="center"/>
    </xf>
    <xf numFmtId="0" fontId="0" fillId="0" borderId="0" xfId="0" applyAlignment="1">
      <alignment horizontal="right"/>
    </xf>
    <xf numFmtId="1" fontId="44" fillId="0" borderId="10" xfId="0" applyNumberFormat="1" applyFont="1" applyBorder="1" applyAlignment="1">
      <alignment horizontal="center"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44" fillId="0" borderId="0" xfId="0" applyFont="1" applyAlignment="1">
      <alignment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/>
    </xf>
    <xf numFmtId="0" fontId="0" fillId="34" borderId="0" xfId="0" applyFill="1" applyAlignment="1">
      <alignment horizontal="right"/>
    </xf>
    <xf numFmtId="1" fontId="0" fillId="34" borderId="10" xfId="0" applyNumberFormat="1" applyFill="1" applyBorder="1" applyAlignment="1">
      <alignment horizontal="center"/>
    </xf>
    <xf numFmtId="164" fontId="0" fillId="34" borderId="0" xfId="0" applyNumberFormat="1" applyFill="1" applyAlignment="1">
      <alignment/>
    </xf>
    <xf numFmtId="0" fontId="0" fillId="34" borderId="0" xfId="0" applyFill="1" applyAlignment="1">
      <alignment/>
    </xf>
    <xf numFmtId="164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35" borderId="0" xfId="0" applyFill="1" applyAlignment="1">
      <alignment horizontal="right"/>
    </xf>
    <xf numFmtId="1" fontId="0" fillId="35" borderId="10" xfId="0" applyNumberFormat="1" applyFill="1" applyBorder="1" applyAlignment="1">
      <alignment horizontal="center"/>
    </xf>
    <xf numFmtId="164" fontId="0" fillId="35" borderId="0" xfId="0" applyNumberFormat="1" applyFill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 horizontal="right"/>
    </xf>
    <xf numFmtId="1" fontId="0" fillId="36" borderId="10" xfId="0" applyNumberFormat="1" applyFill="1" applyBorder="1" applyAlignment="1">
      <alignment horizontal="center"/>
    </xf>
    <xf numFmtId="164" fontId="0" fillId="36" borderId="0" xfId="0" applyNumberFormat="1" applyFill="1" applyAlignment="1">
      <alignment/>
    </xf>
    <xf numFmtId="0" fontId="0" fillId="36" borderId="0" xfId="0" applyFill="1" applyAlignment="1">
      <alignment/>
    </xf>
    <xf numFmtId="0" fontId="0" fillId="35" borderId="0" xfId="0" applyFont="1" applyFill="1" applyAlignment="1">
      <alignment horizontal="right"/>
    </xf>
    <xf numFmtId="1" fontId="0" fillId="35" borderId="10" xfId="0" applyNumberFormat="1" applyFont="1" applyFill="1" applyBorder="1" applyAlignment="1">
      <alignment horizontal="center"/>
    </xf>
    <xf numFmtId="0" fontId="0" fillId="35" borderId="0" xfId="0" applyFont="1" applyFill="1" applyAlignment="1">
      <alignment/>
    </xf>
    <xf numFmtId="1" fontId="27" fillId="35" borderId="10" xfId="0" applyNumberFormat="1" applyFont="1" applyFill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49" fontId="0" fillId="0" borderId="0" xfId="0" applyNumberFormat="1" applyAlignment="1">
      <alignment wrapText="1"/>
    </xf>
    <xf numFmtId="49" fontId="0" fillId="34" borderId="0" xfId="0" applyNumberFormat="1" applyFill="1" applyAlignment="1">
      <alignment wrapText="1"/>
    </xf>
    <xf numFmtId="164" fontId="46" fillId="0" borderId="0" xfId="0" applyNumberFormat="1" applyFont="1" applyAlignment="1">
      <alignment/>
    </xf>
    <xf numFmtId="49" fontId="0" fillId="35" borderId="0" xfId="0" applyNumberFormat="1" applyFill="1" applyAlignment="1">
      <alignment wrapText="1"/>
    </xf>
    <xf numFmtId="49" fontId="0" fillId="36" borderId="0" xfId="0" applyNumberFormat="1" applyFill="1" applyAlignment="1">
      <alignment wrapText="1"/>
    </xf>
    <xf numFmtId="1" fontId="0" fillId="0" borderId="0" xfId="0" applyNumberFormat="1" applyFill="1" applyAlignment="1">
      <alignment/>
    </xf>
    <xf numFmtId="1" fontId="27" fillId="34" borderId="10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"/>
  <sheetViews>
    <sheetView zoomScalePageLayoutView="0" workbookViewId="0" topLeftCell="A3">
      <selection activeCell="B4" sqref="B4"/>
    </sheetView>
  </sheetViews>
  <sheetFormatPr defaultColWidth="9.140625" defaultRowHeight="15"/>
  <cols>
    <col min="5" max="5" width="17.28125" style="0" customWidth="1"/>
    <col min="14" max="18" width="9.140625" style="10" customWidth="1"/>
  </cols>
  <sheetData>
    <row r="1" spans="1:18" s="9" customFormat="1" ht="60">
      <c r="A1" s="31" t="s">
        <v>47</v>
      </c>
      <c r="B1">
        <v>35</v>
      </c>
      <c r="C1" t="s">
        <v>53</v>
      </c>
      <c r="E1">
        <v>26</v>
      </c>
      <c r="F1" s="11" t="s">
        <v>48</v>
      </c>
      <c r="G1"/>
      <c r="H1">
        <v>26</v>
      </c>
      <c r="I1" s="1" t="s">
        <v>49</v>
      </c>
      <c r="N1" s="10"/>
      <c r="O1" s="10"/>
      <c r="P1" s="10"/>
      <c r="Q1" s="10"/>
      <c r="R1" s="10"/>
    </row>
    <row r="2" spans="1:9" ht="135">
      <c r="A2" s="32" t="s">
        <v>50</v>
      </c>
      <c r="B2">
        <v>11</v>
      </c>
      <c r="C2" s="11">
        <f>B2/35</f>
        <v>0.3142857142857143</v>
      </c>
      <c r="E2">
        <v>11</v>
      </c>
      <c r="F2" s="11">
        <f>E2/26</f>
        <v>0.4230769230769231</v>
      </c>
      <c r="H2">
        <v>8</v>
      </c>
      <c r="I2" s="33">
        <v>0.3076923076923077</v>
      </c>
    </row>
    <row r="3" spans="1:9" ht="135">
      <c r="A3" s="34" t="s">
        <v>51</v>
      </c>
      <c r="B3">
        <v>18</v>
      </c>
      <c r="C3" s="11">
        <f>B3/35</f>
        <v>0.5142857142857142</v>
      </c>
      <c r="E3">
        <v>10</v>
      </c>
      <c r="F3" s="11">
        <f>E3/26</f>
        <v>0.38461538461538464</v>
      </c>
      <c r="H3">
        <v>12</v>
      </c>
      <c r="I3" s="33">
        <v>0.46153846153846156</v>
      </c>
    </row>
    <row r="4" spans="1:9" ht="135">
      <c r="A4" s="35" t="s">
        <v>52</v>
      </c>
      <c r="B4">
        <v>6</v>
      </c>
      <c r="C4" s="11">
        <f>B4/35</f>
        <v>0.17142857142857143</v>
      </c>
      <c r="E4">
        <v>5</v>
      </c>
      <c r="F4" s="11">
        <f>E4/26</f>
        <v>0.19230769230769232</v>
      </c>
      <c r="H4">
        <v>6</v>
      </c>
      <c r="I4" s="33">
        <v>0.23076923076923078</v>
      </c>
    </row>
    <row r="6" spans="1:8" ht="15">
      <c r="A6" t="s">
        <v>56</v>
      </c>
      <c r="B6">
        <f>SUM(B2:B4)</f>
        <v>35</v>
      </c>
      <c r="E6">
        <f>SUM(E2:E4)</f>
        <v>26</v>
      </c>
      <c r="H6">
        <f>SUM(H2:H4)</f>
        <v>26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16"/>
  <sheetViews>
    <sheetView tabSelected="1" zoomScale="85" zoomScaleNormal="85" zoomScalePageLayoutView="0" workbookViewId="0" topLeftCell="A159">
      <selection activeCell="G1" sqref="G1"/>
    </sheetView>
  </sheetViews>
  <sheetFormatPr defaultColWidth="9.140625" defaultRowHeight="15"/>
  <cols>
    <col min="1" max="1" width="26.140625" style="0" customWidth="1"/>
    <col min="2" max="2" width="9.140625" style="0" customWidth="1"/>
    <col min="3" max="3" width="8.57421875" style="0" customWidth="1"/>
    <col min="5" max="5" width="9.140625" style="0" customWidth="1"/>
    <col min="6" max="6" width="8.57421875" style="0" customWidth="1"/>
    <col min="7" max="7" width="9.28125" style="0" customWidth="1"/>
  </cols>
  <sheetData>
    <row r="1" spans="2:7" ht="15">
      <c r="B1" t="s">
        <v>43</v>
      </c>
      <c r="C1" t="s">
        <v>44</v>
      </c>
      <c r="D1" t="s">
        <v>45</v>
      </c>
      <c r="E1" t="s">
        <v>55</v>
      </c>
      <c r="F1" t="s">
        <v>54</v>
      </c>
      <c r="G1" t="s">
        <v>46</v>
      </c>
    </row>
    <row r="2" ht="15">
      <c r="A2" s="7" t="s">
        <v>8</v>
      </c>
    </row>
    <row r="3" spans="1:8" s="15" customFormat="1" ht="15">
      <c r="A3" s="12" t="s">
        <v>0</v>
      </c>
      <c r="B3" s="13">
        <v>12</v>
      </c>
      <c r="C3" s="13">
        <v>20</v>
      </c>
      <c r="D3" s="13">
        <v>10</v>
      </c>
      <c r="E3" s="13">
        <v>23</v>
      </c>
      <c r="F3" s="13">
        <v>10</v>
      </c>
      <c r="G3" s="13">
        <v>19</v>
      </c>
      <c r="H3" s="14">
        <f aca="true" t="shared" si="0" ref="H3:H8">(SUM(B3:G3))/101</f>
        <v>0.9306930693069307</v>
      </c>
    </row>
    <row r="4" spans="1:9" ht="15">
      <c r="A4" s="3" t="s">
        <v>1</v>
      </c>
      <c r="B4" s="2">
        <v>2</v>
      </c>
      <c r="C4" s="2"/>
      <c r="D4" s="2"/>
      <c r="E4" s="2">
        <v>2</v>
      </c>
      <c r="F4" s="2">
        <v>2</v>
      </c>
      <c r="G4" s="2"/>
      <c r="H4" s="16">
        <f t="shared" si="0"/>
        <v>0.0594059405940594</v>
      </c>
      <c r="I4" s="17"/>
    </row>
    <row r="5" spans="1:9" ht="15">
      <c r="A5" s="3" t="s">
        <v>2</v>
      </c>
      <c r="B5" s="2"/>
      <c r="C5" s="2"/>
      <c r="D5" s="2"/>
      <c r="E5" s="2"/>
      <c r="F5" s="2"/>
      <c r="G5" s="2"/>
      <c r="H5" s="16">
        <f t="shared" si="0"/>
        <v>0</v>
      </c>
      <c r="I5" s="17"/>
    </row>
    <row r="6" spans="1:9" ht="15">
      <c r="A6" s="3" t="s">
        <v>3</v>
      </c>
      <c r="B6" s="2"/>
      <c r="C6" s="2">
        <v>1</v>
      </c>
      <c r="D6" s="2"/>
      <c r="E6" s="2"/>
      <c r="F6" s="2"/>
      <c r="G6" s="2"/>
      <c r="H6" s="16">
        <f t="shared" si="0"/>
        <v>0.009900990099009901</v>
      </c>
      <c r="I6" s="17"/>
    </row>
    <row r="7" spans="1:9" ht="15">
      <c r="A7" s="3" t="s">
        <v>4</v>
      </c>
      <c r="B7" s="2"/>
      <c r="C7" s="2"/>
      <c r="D7" s="2"/>
      <c r="E7" s="2"/>
      <c r="F7" s="2"/>
      <c r="G7" s="2"/>
      <c r="H7" s="16">
        <f t="shared" si="0"/>
        <v>0</v>
      </c>
      <c r="I7" s="17"/>
    </row>
    <row r="8" spans="1:9" ht="15">
      <c r="A8" s="3" t="s">
        <v>6</v>
      </c>
      <c r="B8" s="2"/>
      <c r="C8" s="2"/>
      <c r="D8" s="2"/>
      <c r="E8" s="2"/>
      <c r="F8" s="2"/>
      <c r="G8" s="2"/>
      <c r="H8" s="16">
        <f t="shared" si="0"/>
        <v>0</v>
      </c>
      <c r="I8" s="16">
        <f>SUM(H3:H8)</f>
        <v>1</v>
      </c>
    </row>
    <row r="9" spans="1:9" ht="15">
      <c r="A9" s="3" t="s">
        <v>5</v>
      </c>
      <c r="B9" s="4">
        <f aca="true" t="shared" si="1" ref="B9:G9">SUM(B3:B8)</f>
        <v>14</v>
      </c>
      <c r="C9" s="4">
        <f t="shared" si="1"/>
        <v>21</v>
      </c>
      <c r="D9" s="4">
        <f t="shared" si="1"/>
        <v>10</v>
      </c>
      <c r="E9" s="4">
        <f t="shared" si="1"/>
        <v>25</v>
      </c>
      <c r="F9" s="4">
        <f t="shared" si="1"/>
        <v>12</v>
      </c>
      <c r="G9" s="4">
        <f t="shared" si="1"/>
        <v>19</v>
      </c>
      <c r="H9" s="36">
        <f>SUM(B9:G9)</f>
        <v>101</v>
      </c>
      <c r="I9" s="17"/>
    </row>
    <row r="10" spans="1:7" ht="15">
      <c r="A10" s="3"/>
      <c r="B10" s="30">
        <f>B3/14</f>
        <v>0.8571428571428571</v>
      </c>
      <c r="C10" s="30">
        <f>C3/21</f>
        <v>0.9523809523809523</v>
      </c>
      <c r="D10" s="30">
        <f>D3/10</f>
        <v>1</v>
      </c>
      <c r="E10" s="30">
        <f>E3/25</f>
        <v>0.92</v>
      </c>
      <c r="F10" s="30">
        <f>F3/12</f>
        <v>0.8333333333333334</v>
      </c>
      <c r="G10" s="30">
        <f>G3/19</f>
        <v>1</v>
      </c>
    </row>
    <row r="11" ht="15">
      <c r="A11" s="7" t="s">
        <v>9</v>
      </c>
    </row>
    <row r="12" spans="1:9" ht="15">
      <c r="A12" s="3" t="s">
        <v>0</v>
      </c>
      <c r="B12" s="2"/>
      <c r="C12" s="2"/>
      <c r="D12" s="2"/>
      <c r="E12" s="2"/>
      <c r="F12" s="2"/>
      <c r="G12" s="2">
        <v>1</v>
      </c>
      <c r="H12" s="16">
        <f aca="true" t="shared" si="2" ref="H12:H17">(SUM(B12:G12))/101</f>
        <v>0.009900990099009901</v>
      </c>
      <c r="I12" s="17"/>
    </row>
    <row r="13" spans="1:9" ht="15">
      <c r="A13" s="3" t="s">
        <v>1</v>
      </c>
      <c r="B13" s="2" t="s">
        <v>42</v>
      </c>
      <c r="C13" s="2"/>
      <c r="D13" s="2">
        <v>2</v>
      </c>
      <c r="E13" s="2">
        <v>2</v>
      </c>
      <c r="F13" s="2"/>
      <c r="G13" s="2"/>
      <c r="H13" s="16">
        <f t="shared" si="2"/>
        <v>0.039603960396039604</v>
      </c>
      <c r="I13" s="17"/>
    </row>
    <row r="14" spans="1:8" s="15" customFormat="1" ht="15">
      <c r="A14" s="12" t="s">
        <v>2</v>
      </c>
      <c r="B14" s="13">
        <v>11</v>
      </c>
      <c r="C14" s="13">
        <v>21</v>
      </c>
      <c r="D14" s="13">
        <v>7</v>
      </c>
      <c r="E14" s="13">
        <v>23</v>
      </c>
      <c r="F14" s="13">
        <v>12</v>
      </c>
      <c r="G14" s="13">
        <v>14</v>
      </c>
      <c r="H14" s="14">
        <f t="shared" si="2"/>
        <v>0.8712871287128713</v>
      </c>
    </row>
    <row r="15" spans="1:9" ht="15">
      <c r="A15" s="3" t="s">
        <v>3</v>
      </c>
      <c r="B15" s="2">
        <v>3</v>
      </c>
      <c r="C15" s="2"/>
      <c r="D15" s="2">
        <v>1</v>
      </c>
      <c r="E15" s="2"/>
      <c r="F15" s="2"/>
      <c r="G15" s="2">
        <v>4</v>
      </c>
      <c r="H15" s="16">
        <f t="shared" si="2"/>
        <v>0.07920792079207921</v>
      </c>
      <c r="I15" s="17"/>
    </row>
    <row r="16" spans="1:9" ht="15">
      <c r="A16" s="3" t="s">
        <v>4</v>
      </c>
      <c r="B16" s="2"/>
      <c r="C16" s="2"/>
      <c r="D16" s="2"/>
      <c r="E16" s="2"/>
      <c r="F16" s="2"/>
      <c r="G16" s="2"/>
      <c r="H16" s="16">
        <f t="shared" si="2"/>
        <v>0</v>
      </c>
      <c r="I16" s="17"/>
    </row>
    <row r="17" spans="1:9" ht="15">
      <c r="A17" s="3" t="s">
        <v>6</v>
      </c>
      <c r="B17" s="2"/>
      <c r="C17" s="2"/>
      <c r="D17" s="2"/>
      <c r="E17" s="2"/>
      <c r="F17" s="2"/>
      <c r="G17" s="2"/>
      <c r="H17" s="16">
        <f t="shared" si="2"/>
        <v>0</v>
      </c>
      <c r="I17" s="16">
        <f>SUM(H12:H17)</f>
        <v>1</v>
      </c>
    </row>
    <row r="18" spans="1:9" ht="15">
      <c r="A18" s="3" t="s">
        <v>5</v>
      </c>
      <c r="B18" s="4">
        <f aca="true" t="shared" si="3" ref="B18:G18">SUM(B12:B17)</f>
        <v>14</v>
      </c>
      <c r="C18" s="4">
        <f t="shared" si="3"/>
        <v>21</v>
      </c>
      <c r="D18" s="4">
        <f t="shared" si="3"/>
        <v>10</v>
      </c>
      <c r="E18" s="4">
        <f t="shared" si="3"/>
        <v>25</v>
      </c>
      <c r="F18" s="4">
        <f t="shared" si="3"/>
        <v>12</v>
      </c>
      <c r="G18" s="4">
        <f t="shared" si="3"/>
        <v>19</v>
      </c>
      <c r="H18" s="36">
        <f>SUM(B18:G18)</f>
        <v>101</v>
      </c>
      <c r="I18" s="17"/>
    </row>
    <row r="19" spans="2:7" ht="15">
      <c r="B19" s="11">
        <f>B14/14</f>
        <v>0.7857142857142857</v>
      </c>
      <c r="C19" s="11">
        <f>C14/21</f>
        <v>1</v>
      </c>
      <c r="D19" s="11">
        <f>D14/10</f>
        <v>0.7</v>
      </c>
      <c r="E19" s="11">
        <f>E14/25</f>
        <v>0.92</v>
      </c>
      <c r="F19" s="11">
        <f>F14/12</f>
        <v>1</v>
      </c>
      <c r="G19" s="11">
        <f>G14/19</f>
        <v>0.7368421052631579</v>
      </c>
    </row>
    <row r="20" ht="15">
      <c r="A20" s="7" t="s">
        <v>41</v>
      </c>
    </row>
    <row r="21" spans="1:9" ht="15">
      <c r="A21" s="3" t="s">
        <v>0</v>
      </c>
      <c r="B21" s="2">
        <v>1</v>
      </c>
      <c r="C21" s="2"/>
      <c r="D21" s="2"/>
      <c r="E21" s="2"/>
      <c r="F21" s="2"/>
      <c r="G21" s="2"/>
      <c r="H21" s="16">
        <f aca="true" t="shared" si="4" ref="H21:H26">(SUM(B21:G21))/101</f>
        <v>0.009900990099009901</v>
      </c>
      <c r="I21" s="17"/>
    </row>
    <row r="22" spans="1:9" ht="15">
      <c r="A22" s="3" t="s">
        <v>1</v>
      </c>
      <c r="B22" s="2">
        <v>2</v>
      </c>
      <c r="C22" s="2">
        <v>1</v>
      </c>
      <c r="D22" s="2">
        <v>1</v>
      </c>
      <c r="E22" s="2"/>
      <c r="F22" s="2"/>
      <c r="G22" s="2"/>
      <c r="H22" s="16">
        <f t="shared" si="4"/>
        <v>0.039603960396039604</v>
      </c>
      <c r="I22" s="17"/>
    </row>
    <row r="23" spans="1:9" ht="15">
      <c r="A23" s="3" t="s">
        <v>2</v>
      </c>
      <c r="B23" s="2">
        <v>0</v>
      </c>
      <c r="C23" s="2"/>
      <c r="D23" s="2"/>
      <c r="E23" s="2"/>
      <c r="F23" s="2"/>
      <c r="G23" s="2"/>
      <c r="H23" s="16">
        <f t="shared" si="4"/>
        <v>0</v>
      </c>
      <c r="I23" s="17"/>
    </row>
    <row r="24" spans="1:8" s="15" customFormat="1" ht="15">
      <c r="A24" s="12" t="s">
        <v>3</v>
      </c>
      <c r="B24" s="13">
        <v>9</v>
      </c>
      <c r="C24" s="13">
        <v>20</v>
      </c>
      <c r="D24" s="13">
        <v>7</v>
      </c>
      <c r="E24" s="13">
        <v>18</v>
      </c>
      <c r="F24" s="13">
        <v>10</v>
      </c>
      <c r="G24" s="13">
        <v>18</v>
      </c>
      <c r="H24" s="14">
        <f t="shared" si="4"/>
        <v>0.8118811881188119</v>
      </c>
    </row>
    <row r="25" spans="1:9" ht="15">
      <c r="A25" s="3" t="s">
        <v>4</v>
      </c>
      <c r="B25" s="2">
        <v>2</v>
      </c>
      <c r="C25" s="2"/>
      <c r="D25" s="2">
        <v>2</v>
      </c>
      <c r="E25" s="2">
        <v>7</v>
      </c>
      <c r="F25" s="2">
        <v>2</v>
      </c>
      <c r="G25" s="2">
        <v>1</v>
      </c>
      <c r="H25" s="16">
        <f t="shared" si="4"/>
        <v>0.13861386138613863</v>
      </c>
      <c r="I25" s="17"/>
    </row>
    <row r="26" spans="1:9" ht="15">
      <c r="A26" s="3" t="s">
        <v>6</v>
      </c>
      <c r="B26" s="2"/>
      <c r="C26" s="2"/>
      <c r="D26" s="2"/>
      <c r="E26" s="2"/>
      <c r="F26" s="2"/>
      <c r="G26" s="2"/>
      <c r="H26" s="16">
        <f t="shared" si="4"/>
        <v>0</v>
      </c>
      <c r="I26" s="16">
        <f>SUM(H21:H26)</f>
        <v>1</v>
      </c>
    </row>
    <row r="27" spans="1:9" ht="15.75" customHeight="1">
      <c r="A27" s="3" t="s">
        <v>5</v>
      </c>
      <c r="B27" s="4">
        <f aca="true" t="shared" si="5" ref="B27:G27">SUM(B21:B26)</f>
        <v>14</v>
      </c>
      <c r="C27" s="4">
        <f t="shared" si="5"/>
        <v>21</v>
      </c>
      <c r="D27" s="4">
        <f t="shared" si="5"/>
        <v>10</v>
      </c>
      <c r="E27" s="4">
        <f t="shared" si="5"/>
        <v>25</v>
      </c>
      <c r="F27" s="4">
        <f t="shared" si="5"/>
        <v>12</v>
      </c>
      <c r="G27" s="4">
        <f t="shared" si="5"/>
        <v>19</v>
      </c>
      <c r="H27" s="36">
        <f>SUM(B27:G27)</f>
        <v>101</v>
      </c>
      <c r="I27" s="17"/>
    </row>
    <row r="28" spans="2:7" ht="15">
      <c r="B28" s="11">
        <f>B24/14</f>
        <v>0.6428571428571429</v>
      </c>
      <c r="C28" s="11">
        <f>C24/21</f>
        <v>0.9523809523809523</v>
      </c>
      <c r="D28" s="11">
        <f>D24/10</f>
        <v>0.7</v>
      </c>
      <c r="E28" s="11">
        <f>E24/25</f>
        <v>0.72</v>
      </c>
      <c r="F28" s="11">
        <f>F24/12</f>
        <v>0.8333333333333334</v>
      </c>
      <c r="G28" s="11">
        <f>G24/19</f>
        <v>0.9473684210526315</v>
      </c>
    </row>
    <row r="29" ht="15">
      <c r="A29" s="8" t="s">
        <v>10</v>
      </c>
    </row>
    <row r="30" spans="1:9" ht="15">
      <c r="A30" s="3" t="s">
        <v>0</v>
      </c>
      <c r="B30" s="2">
        <v>1</v>
      </c>
      <c r="C30" s="2">
        <v>1</v>
      </c>
      <c r="D30" s="2">
        <v>2</v>
      </c>
      <c r="E30" s="2">
        <v>4</v>
      </c>
      <c r="F30" s="2">
        <v>2</v>
      </c>
      <c r="G30" s="2">
        <v>2</v>
      </c>
      <c r="H30" s="16">
        <f aca="true" t="shared" si="6" ref="H30:H35">(SUM(B30:G30))/101</f>
        <v>0.1188118811881188</v>
      </c>
      <c r="I30" s="17"/>
    </row>
    <row r="31" spans="1:8" s="15" customFormat="1" ht="15">
      <c r="A31" s="12" t="s">
        <v>1</v>
      </c>
      <c r="B31" s="13">
        <v>11</v>
      </c>
      <c r="C31" s="13">
        <v>20</v>
      </c>
      <c r="D31" s="13">
        <v>7</v>
      </c>
      <c r="E31" s="13">
        <v>21</v>
      </c>
      <c r="F31" s="13">
        <v>10</v>
      </c>
      <c r="G31" s="13">
        <v>16</v>
      </c>
      <c r="H31" s="14">
        <f t="shared" si="6"/>
        <v>0.8415841584158416</v>
      </c>
    </row>
    <row r="32" spans="1:9" ht="15">
      <c r="A32" s="3" t="s">
        <v>2</v>
      </c>
      <c r="B32" s="2">
        <v>1</v>
      </c>
      <c r="C32" s="2"/>
      <c r="D32" s="2">
        <v>1</v>
      </c>
      <c r="E32" s="2"/>
      <c r="F32" s="2"/>
      <c r="G32" s="2"/>
      <c r="H32" s="16">
        <f t="shared" si="6"/>
        <v>0.019801980198019802</v>
      </c>
      <c r="I32" s="17"/>
    </row>
    <row r="33" spans="1:9" ht="15">
      <c r="A33" s="3" t="s">
        <v>3</v>
      </c>
      <c r="B33" s="2">
        <v>1</v>
      </c>
      <c r="C33" s="2"/>
      <c r="D33" s="2"/>
      <c r="E33" s="2"/>
      <c r="F33" s="2"/>
      <c r="G33" s="2">
        <v>1</v>
      </c>
      <c r="H33" s="16">
        <f t="shared" si="6"/>
        <v>0.019801980198019802</v>
      </c>
      <c r="I33" s="17"/>
    </row>
    <row r="34" spans="1:9" ht="15">
      <c r="A34" s="3" t="s">
        <v>4</v>
      </c>
      <c r="B34" s="2"/>
      <c r="C34" s="2"/>
      <c r="D34" s="2"/>
      <c r="E34" s="2"/>
      <c r="F34" s="2"/>
      <c r="G34" s="2"/>
      <c r="H34" s="16">
        <f t="shared" si="6"/>
        <v>0</v>
      </c>
      <c r="I34" s="17"/>
    </row>
    <row r="35" spans="1:9" ht="15">
      <c r="A35" s="3" t="s">
        <v>6</v>
      </c>
      <c r="B35" s="2"/>
      <c r="C35" s="2"/>
      <c r="D35" s="2"/>
      <c r="E35" s="2"/>
      <c r="F35" s="2"/>
      <c r="G35" s="2"/>
      <c r="H35" s="16">
        <f t="shared" si="6"/>
        <v>0</v>
      </c>
      <c r="I35" s="16">
        <f>SUM(H30:H35)</f>
        <v>1</v>
      </c>
    </row>
    <row r="36" spans="1:9" ht="15">
      <c r="A36" s="3" t="s">
        <v>5</v>
      </c>
      <c r="B36" s="4">
        <f aca="true" t="shared" si="7" ref="B36:G36">SUM(B30:B35)</f>
        <v>14</v>
      </c>
      <c r="C36" s="4">
        <f t="shared" si="7"/>
        <v>21</v>
      </c>
      <c r="D36" s="4">
        <f t="shared" si="7"/>
        <v>10</v>
      </c>
      <c r="E36" s="4">
        <f t="shared" si="7"/>
        <v>25</v>
      </c>
      <c r="F36" s="4">
        <f t="shared" si="7"/>
        <v>12</v>
      </c>
      <c r="G36" s="4">
        <f t="shared" si="7"/>
        <v>19</v>
      </c>
      <c r="H36" s="36">
        <f>SUM(B36:G36)</f>
        <v>101</v>
      </c>
      <c r="I36" s="17"/>
    </row>
    <row r="37" spans="2:7" ht="15">
      <c r="B37" s="11">
        <f>B31/14</f>
        <v>0.7857142857142857</v>
      </c>
      <c r="C37" s="11">
        <f>C31/21</f>
        <v>0.9523809523809523</v>
      </c>
      <c r="D37" s="11">
        <f>D31/10</f>
        <v>0.7</v>
      </c>
      <c r="E37" s="11">
        <f>E31/25</f>
        <v>0.84</v>
      </c>
      <c r="F37" s="11">
        <f>F31/12</f>
        <v>0.8333333333333334</v>
      </c>
      <c r="G37" s="11">
        <f>G31/19</f>
        <v>0.8421052631578947</v>
      </c>
    </row>
    <row r="38" ht="15.75">
      <c r="A38" s="6" t="s">
        <v>7</v>
      </c>
    </row>
    <row r="39" spans="1:9" ht="15">
      <c r="A39" s="3" t="s">
        <v>0</v>
      </c>
      <c r="B39" s="2">
        <v>1</v>
      </c>
      <c r="C39" s="2"/>
      <c r="D39" s="2"/>
      <c r="E39" s="2"/>
      <c r="F39" s="2"/>
      <c r="G39" s="2">
        <v>3</v>
      </c>
      <c r="H39" s="16">
        <f aca="true" t="shared" si="8" ref="H39:H44">(SUM(B39:G39))/101</f>
        <v>0.039603960396039604</v>
      </c>
      <c r="I39" s="17"/>
    </row>
    <row r="40" spans="1:9" ht="15">
      <c r="A40" s="3" t="s">
        <v>1</v>
      </c>
      <c r="B40" s="2"/>
      <c r="C40" s="2"/>
      <c r="D40" s="2">
        <v>2</v>
      </c>
      <c r="E40" s="2">
        <v>1</v>
      </c>
      <c r="F40" s="2"/>
      <c r="G40" s="2">
        <v>1</v>
      </c>
      <c r="H40" s="16">
        <f t="shared" si="8"/>
        <v>0.039603960396039604</v>
      </c>
      <c r="I40" s="17"/>
    </row>
    <row r="41" spans="1:9" ht="15">
      <c r="A41" s="3" t="s">
        <v>2</v>
      </c>
      <c r="B41" s="2">
        <v>3</v>
      </c>
      <c r="C41" s="2">
        <v>4</v>
      </c>
      <c r="D41" s="2">
        <v>5</v>
      </c>
      <c r="E41" s="2">
        <v>7</v>
      </c>
      <c r="F41" s="2">
        <v>2</v>
      </c>
      <c r="G41" s="2"/>
      <c r="H41" s="16">
        <f t="shared" si="8"/>
        <v>0.2079207920792079</v>
      </c>
      <c r="I41" s="17"/>
    </row>
    <row r="42" spans="1:8" s="21" customFormat="1" ht="15">
      <c r="A42" s="18" t="s">
        <v>3</v>
      </c>
      <c r="B42" s="19">
        <v>10</v>
      </c>
      <c r="C42" s="19">
        <v>17</v>
      </c>
      <c r="D42" s="19">
        <v>3</v>
      </c>
      <c r="E42" s="19">
        <v>17</v>
      </c>
      <c r="F42" s="19">
        <v>10</v>
      </c>
      <c r="G42" s="19">
        <v>15</v>
      </c>
      <c r="H42" s="20">
        <f t="shared" si="8"/>
        <v>0.7128712871287128</v>
      </c>
    </row>
    <row r="43" spans="1:9" ht="15">
      <c r="A43" s="3" t="s">
        <v>4</v>
      </c>
      <c r="B43" s="2"/>
      <c r="C43" s="2"/>
      <c r="D43" s="2"/>
      <c r="E43" s="2"/>
      <c r="F43" s="2"/>
      <c r="G43" s="2"/>
      <c r="H43" s="16">
        <f t="shared" si="8"/>
        <v>0</v>
      </c>
      <c r="I43" s="17"/>
    </row>
    <row r="44" spans="1:9" ht="15">
      <c r="A44" s="3" t="s">
        <v>6</v>
      </c>
      <c r="B44" s="2"/>
      <c r="C44" s="2"/>
      <c r="D44" s="2"/>
      <c r="E44" s="2"/>
      <c r="F44" s="2"/>
      <c r="G44" s="2"/>
      <c r="H44" s="16">
        <f t="shared" si="8"/>
        <v>0</v>
      </c>
      <c r="I44" s="16">
        <f>SUM(H39:H44)</f>
        <v>1</v>
      </c>
    </row>
    <row r="45" spans="1:9" ht="15">
      <c r="A45" s="3" t="s">
        <v>5</v>
      </c>
      <c r="B45" s="4">
        <f aca="true" t="shared" si="9" ref="B45:G45">SUM(B39:B44)</f>
        <v>14</v>
      </c>
      <c r="C45" s="4">
        <f t="shared" si="9"/>
        <v>21</v>
      </c>
      <c r="D45" s="4">
        <f t="shared" si="9"/>
        <v>10</v>
      </c>
      <c r="E45" s="4">
        <f t="shared" si="9"/>
        <v>25</v>
      </c>
      <c r="F45" s="4">
        <f t="shared" si="9"/>
        <v>12</v>
      </c>
      <c r="G45" s="4">
        <f t="shared" si="9"/>
        <v>19</v>
      </c>
      <c r="H45" s="36">
        <f>SUM(B45:G45)</f>
        <v>101</v>
      </c>
      <c r="I45" s="17"/>
    </row>
    <row r="46" spans="2:7" ht="15">
      <c r="B46" s="11">
        <f>B42/14</f>
        <v>0.7142857142857143</v>
      </c>
      <c r="C46" s="11">
        <f>C42/21</f>
        <v>0.8095238095238095</v>
      </c>
      <c r="D46" s="11">
        <f>D42/10</f>
        <v>0.3</v>
      </c>
      <c r="E46" s="11">
        <f>E42/25</f>
        <v>0.68</v>
      </c>
      <c r="F46" s="11">
        <f>F42/12</f>
        <v>0.8333333333333334</v>
      </c>
      <c r="G46" s="11">
        <f>G42/19</f>
        <v>0.7894736842105263</v>
      </c>
    </row>
    <row r="47" ht="15">
      <c r="A47" s="8" t="s">
        <v>12</v>
      </c>
    </row>
    <row r="48" spans="1:8" s="21" customFormat="1" ht="15">
      <c r="A48" s="18" t="s">
        <v>0</v>
      </c>
      <c r="B48" s="19">
        <v>9</v>
      </c>
      <c r="C48" s="19">
        <v>19</v>
      </c>
      <c r="D48" s="19">
        <v>5</v>
      </c>
      <c r="E48" s="19">
        <v>23</v>
      </c>
      <c r="F48" s="19">
        <v>10</v>
      </c>
      <c r="G48" s="19">
        <v>13</v>
      </c>
      <c r="H48" s="20">
        <f aca="true" t="shared" si="10" ref="H48:H53">(SUM(B48:G48))/101</f>
        <v>0.7821782178217822</v>
      </c>
    </row>
    <row r="49" spans="1:9" ht="15">
      <c r="A49" s="3" t="s">
        <v>1</v>
      </c>
      <c r="B49" s="2">
        <v>1</v>
      </c>
      <c r="C49" s="2">
        <v>1</v>
      </c>
      <c r="D49" s="2"/>
      <c r="E49" s="2"/>
      <c r="F49" s="2"/>
      <c r="G49" s="2">
        <v>1</v>
      </c>
      <c r="H49" s="16">
        <f t="shared" si="10"/>
        <v>0.0297029702970297</v>
      </c>
      <c r="I49" s="17"/>
    </row>
    <row r="50" spans="1:9" ht="15">
      <c r="A50" s="3" t="s">
        <v>2</v>
      </c>
      <c r="B50" s="2">
        <v>3</v>
      </c>
      <c r="C50" s="2">
        <v>1</v>
      </c>
      <c r="D50" s="2">
        <v>5</v>
      </c>
      <c r="E50" s="2">
        <v>2</v>
      </c>
      <c r="F50" s="2">
        <v>2</v>
      </c>
      <c r="G50" s="2">
        <v>5</v>
      </c>
      <c r="H50" s="16">
        <f t="shared" si="10"/>
        <v>0.1782178217821782</v>
      </c>
      <c r="I50" s="17"/>
    </row>
    <row r="51" spans="1:9" ht="15">
      <c r="A51" s="3" t="s">
        <v>3</v>
      </c>
      <c r="B51" s="2">
        <v>1</v>
      </c>
      <c r="C51" s="2"/>
      <c r="D51" s="2"/>
      <c r="E51" s="2"/>
      <c r="F51" s="2"/>
      <c r="G51" s="2"/>
      <c r="H51" s="16">
        <f t="shared" si="10"/>
        <v>0.009900990099009901</v>
      </c>
      <c r="I51" s="17"/>
    </row>
    <row r="52" spans="1:9" ht="15">
      <c r="A52" s="3" t="s">
        <v>4</v>
      </c>
      <c r="B52" s="2"/>
      <c r="C52" s="2"/>
      <c r="D52" s="2"/>
      <c r="E52" s="2"/>
      <c r="F52" s="2"/>
      <c r="G52" s="2"/>
      <c r="H52" s="16">
        <f t="shared" si="10"/>
        <v>0</v>
      </c>
      <c r="I52" s="17"/>
    </row>
    <row r="53" spans="1:9" ht="15">
      <c r="A53" s="3" t="s">
        <v>6</v>
      </c>
      <c r="B53" s="2"/>
      <c r="C53" s="2"/>
      <c r="D53" s="2"/>
      <c r="E53" s="2"/>
      <c r="F53" s="2"/>
      <c r="G53" s="2"/>
      <c r="H53" s="16">
        <f t="shared" si="10"/>
        <v>0</v>
      </c>
      <c r="I53" s="16">
        <f>SUM(H48:H53)</f>
        <v>1</v>
      </c>
    </row>
    <row r="54" spans="1:9" ht="15">
      <c r="A54" s="3" t="s">
        <v>5</v>
      </c>
      <c r="B54" s="4">
        <f aca="true" t="shared" si="11" ref="B54:G54">SUM(B48:B53)</f>
        <v>14</v>
      </c>
      <c r="C54" s="4">
        <f t="shared" si="11"/>
        <v>21</v>
      </c>
      <c r="D54" s="4">
        <f t="shared" si="11"/>
        <v>10</v>
      </c>
      <c r="E54" s="4">
        <f t="shared" si="11"/>
        <v>25</v>
      </c>
      <c r="F54" s="4">
        <f t="shared" si="11"/>
        <v>12</v>
      </c>
      <c r="G54" s="4">
        <f t="shared" si="11"/>
        <v>19</v>
      </c>
      <c r="H54" s="36">
        <f>SUM(B54:G54)</f>
        <v>101</v>
      </c>
      <c r="I54" s="17"/>
    </row>
    <row r="55" spans="2:7" ht="15">
      <c r="B55" s="30">
        <f>B48/14</f>
        <v>0.6428571428571429</v>
      </c>
      <c r="C55" s="30">
        <f>C48/21</f>
        <v>0.9047619047619048</v>
      </c>
      <c r="D55" s="30">
        <f>D48/10</f>
        <v>0.5</v>
      </c>
      <c r="E55" s="30">
        <f>E48/25</f>
        <v>0.92</v>
      </c>
      <c r="F55" s="30">
        <f>F48/12</f>
        <v>0.8333333333333334</v>
      </c>
      <c r="G55" s="30">
        <f>G48/19</f>
        <v>0.6842105263157895</v>
      </c>
    </row>
    <row r="56" ht="15">
      <c r="A56" s="8" t="s">
        <v>11</v>
      </c>
    </row>
    <row r="57" spans="1:9" ht="15">
      <c r="A57" s="3" t="s">
        <v>0</v>
      </c>
      <c r="B57" s="2">
        <v>1</v>
      </c>
      <c r="C57" s="2">
        <v>1</v>
      </c>
      <c r="D57" s="2"/>
      <c r="E57" s="2">
        <v>1</v>
      </c>
      <c r="F57" s="2"/>
      <c r="G57" s="2">
        <v>1</v>
      </c>
      <c r="H57" s="16">
        <f aca="true" t="shared" si="12" ref="H57:H62">(SUM(B57:G57))/101</f>
        <v>0.039603960396039604</v>
      </c>
      <c r="I57" s="17"/>
    </row>
    <row r="58" spans="1:8" s="15" customFormat="1" ht="15">
      <c r="A58" s="12" t="s">
        <v>1</v>
      </c>
      <c r="B58" s="13">
        <v>11</v>
      </c>
      <c r="C58" s="13">
        <v>19</v>
      </c>
      <c r="D58" s="13">
        <v>9</v>
      </c>
      <c r="E58" s="13">
        <v>24</v>
      </c>
      <c r="F58" s="13">
        <v>10</v>
      </c>
      <c r="G58" s="13">
        <v>18</v>
      </c>
      <c r="H58" s="14">
        <f t="shared" si="12"/>
        <v>0.900990099009901</v>
      </c>
    </row>
    <row r="59" spans="1:9" ht="15">
      <c r="A59" s="3" t="s">
        <v>2</v>
      </c>
      <c r="B59" s="2">
        <v>1</v>
      </c>
      <c r="C59" s="2"/>
      <c r="D59" s="2">
        <v>1</v>
      </c>
      <c r="E59" s="2"/>
      <c r="F59" s="2">
        <v>1</v>
      </c>
      <c r="G59" s="2"/>
      <c r="H59" s="16">
        <f t="shared" si="12"/>
        <v>0.0297029702970297</v>
      </c>
      <c r="I59" s="17"/>
    </row>
    <row r="60" spans="1:9" ht="15">
      <c r="A60" s="3" t="s">
        <v>3</v>
      </c>
      <c r="B60" s="2">
        <v>1</v>
      </c>
      <c r="C60" s="2">
        <v>1</v>
      </c>
      <c r="D60" s="2"/>
      <c r="E60" s="2"/>
      <c r="F60" s="2">
        <v>1</v>
      </c>
      <c r="G60" s="2"/>
      <c r="H60" s="16">
        <f t="shared" si="12"/>
        <v>0.0297029702970297</v>
      </c>
      <c r="I60" s="17"/>
    </row>
    <row r="61" spans="1:9" ht="15">
      <c r="A61" s="3" t="s">
        <v>4</v>
      </c>
      <c r="B61" s="2"/>
      <c r="C61" s="2"/>
      <c r="D61" s="2"/>
      <c r="E61" s="2"/>
      <c r="F61" s="2"/>
      <c r="G61" s="2"/>
      <c r="H61" s="16">
        <f t="shared" si="12"/>
        <v>0</v>
      </c>
      <c r="I61" s="17"/>
    </row>
    <row r="62" spans="1:9" ht="15">
      <c r="A62" s="3" t="s">
        <v>6</v>
      </c>
      <c r="B62" s="2"/>
      <c r="C62" s="2"/>
      <c r="D62" s="2"/>
      <c r="E62" s="2"/>
      <c r="F62" s="2"/>
      <c r="G62" s="2"/>
      <c r="H62" s="16">
        <f t="shared" si="12"/>
        <v>0</v>
      </c>
      <c r="I62" s="16">
        <f>SUM(H57:H62)</f>
        <v>1</v>
      </c>
    </row>
    <row r="63" spans="1:9" ht="15">
      <c r="A63" s="3" t="s">
        <v>5</v>
      </c>
      <c r="B63" s="4">
        <f aca="true" t="shared" si="13" ref="B63:G63">SUM(B57:B62)</f>
        <v>14</v>
      </c>
      <c r="C63" s="4">
        <f t="shared" si="13"/>
        <v>21</v>
      </c>
      <c r="D63" s="4">
        <f t="shared" si="13"/>
        <v>10</v>
      </c>
      <c r="E63" s="4">
        <f t="shared" si="13"/>
        <v>25</v>
      </c>
      <c r="F63" s="4">
        <f t="shared" si="13"/>
        <v>12</v>
      </c>
      <c r="G63" s="4">
        <f t="shared" si="13"/>
        <v>19</v>
      </c>
      <c r="H63" s="36">
        <f>SUM(B63:G63)</f>
        <v>101</v>
      </c>
      <c r="I63" s="17"/>
    </row>
    <row r="64" spans="2:7" ht="15">
      <c r="B64" s="11">
        <f>B58/14</f>
        <v>0.7857142857142857</v>
      </c>
      <c r="C64" s="11">
        <f>C58/21</f>
        <v>0.9047619047619048</v>
      </c>
      <c r="D64" s="11">
        <f>D58/10</f>
        <v>0.9</v>
      </c>
      <c r="E64" s="11">
        <f>E58/25</f>
        <v>0.96</v>
      </c>
      <c r="F64" s="11">
        <f>F58/12</f>
        <v>0.8333333333333334</v>
      </c>
      <c r="G64" s="11">
        <f>G58/19</f>
        <v>0.9473684210526315</v>
      </c>
    </row>
    <row r="65" ht="15">
      <c r="A65" s="7" t="s">
        <v>13</v>
      </c>
    </row>
    <row r="66" spans="1:9" ht="15">
      <c r="A66" s="3" t="s">
        <v>0</v>
      </c>
      <c r="B66" s="2">
        <v>2</v>
      </c>
      <c r="C66" s="2"/>
      <c r="D66" s="2"/>
      <c r="E66" s="2"/>
      <c r="F66" s="2"/>
      <c r="G66" s="2">
        <v>1</v>
      </c>
      <c r="H66" s="16">
        <f aca="true" t="shared" si="14" ref="H66:H71">(SUM(B66:G66))/101</f>
        <v>0.0297029702970297</v>
      </c>
      <c r="I66" s="17"/>
    </row>
    <row r="67" spans="1:9" ht="15">
      <c r="A67" s="3" t="s">
        <v>1</v>
      </c>
      <c r="B67" s="2">
        <v>0</v>
      </c>
      <c r="C67" s="2"/>
      <c r="D67" s="2"/>
      <c r="E67" s="2"/>
      <c r="F67" s="2"/>
      <c r="G67" s="2"/>
      <c r="H67" s="16">
        <f t="shared" si="14"/>
        <v>0</v>
      </c>
      <c r="I67" s="17"/>
    </row>
    <row r="68" spans="1:9" ht="15">
      <c r="A68" s="3" t="s">
        <v>2</v>
      </c>
      <c r="B68" s="2">
        <v>1</v>
      </c>
      <c r="C68" s="2"/>
      <c r="D68" s="2"/>
      <c r="E68" s="2"/>
      <c r="F68" s="2"/>
      <c r="G68" s="2"/>
      <c r="H68" s="16">
        <f t="shared" si="14"/>
        <v>0.009900990099009901</v>
      </c>
      <c r="I68" s="17"/>
    </row>
    <row r="69" spans="1:8" s="15" customFormat="1" ht="15">
      <c r="A69" s="12" t="s">
        <v>3</v>
      </c>
      <c r="B69" s="13">
        <v>11</v>
      </c>
      <c r="C69" s="13">
        <v>21</v>
      </c>
      <c r="D69" s="13">
        <v>10</v>
      </c>
      <c r="E69" s="13">
        <v>25</v>
      </c>
      <c r="F69" s="13">
        <v>12</v>
      </c>
      <c r="G69" s="13">
        <v>18</v>
      </c>
      <c r="H69" s="14">
        <f t="shared" si="14"/>
        <v>0.9603960396039604</v>
      </c>
    </row>
    <row r="70" spans="1:9" ht="15">
      <c r="A70" s="3" t="s">
        <v>4</v>
      </c>
      <c r="B70" s="2"/>
      <c r="C70" s="2"/>
      <c r="D70" s="2"/>
      <c r="E70" s="2"/>
      <c r="F70" s="2"/>
      <c r="G70" s="2"/>
      <c r="H70" s="16">
        <f t="shared" si="14"/>
        <v>0</v>
      </c>
      <c r="I70" s="17"/>
    </row>
    <row r="71" spans="1:9" ht="15">
      <c r="A71" s="3" t="s">
        <v>6</v>
      </c>
      <c r="B71" s="2"/>
      <c r="C71" s="2"/>
      <c r="D71" s="2"/>
      <c r="E71" s="2"/>
      <c r="F71" s="2"/>
      <c r="G71" s="2"/>
      <c r="H71" s="16">
        <f t="shared" si="14"/>
        <v>0</v>
      </c>
      <c r="I71" s="16">
        <f>SUM(H66:H71)</f>
        <v>1</v>
      </c>
    </row>
    <row r="72" spans="1:9" ht="15">
      <c r="A72" s="3" t="s">
        <v>5</v>
      </c>
      <c r="B72" s="4">
        <f aca="true" t="shared" si="15" ref="B72:G72">SUM(B66:B71)</f>
        <v>14</v>
      </c>
      <c r="C72" s="4">
        <f t="shared" si="15"/>
        <v>21</v>
      </c>
      <c r="D72" s="4">
        <f t="shared" si="15"/>
        <v>10</v>
      </c>
      <c r="E72" s="4">
        <f t="shared" si="15"/>
        <v>25</v>
      </c>
      <c r="F72" s="4">
        <f t="shared" si="15"/>
        <v>12</v>
      </c>
      <c r="G72" s="4">
        <f t="shared" si="15"/>
        <v>19</v>
      </c>
      <c r="H72" s="36">
        <f>SUM(B72:G72)</f>
        <v>101</v>
      </c>
      <c r="I72" s="17"/>
    </row>
    <row r="73" spans="2:7" ht="15">
      <c r="B73" s="11">
        <f>B69/14</f>
        <v>0.7857142857142857</v>
      </c>
      <c r="C73" s="11">
        <f>C69/21</f>
        <v>1</v>
      </c>
      <c r="D73" s="11">
        <f>D69/10</f>
        <v>1</v>
      </c>
      <c r="E73" s="11">
        <f>E69/25</f>
        <v>1</v>
      </c>
      <c r="F73" s="11">
        <f>F69/12</f>
        <v>1</v>
      </c>
      <c r="G73" s="11">
        <f>G69/19</f>
        <v>0.9473684210526315</v>
      </c>
    </row>
    <row r="74" ht="15">
      <c r="A74" s="7" t="s">
        <v>14</v>
      </c>
    </row>
    <row r="75" spans="1:9" ht="15">
      <c r="A75" s="3" t="s">
        <v>0</v>
      </c>
      <c r="B75" s="2"/>
      <c r="C75" s="2">
        <v>2</v>
      </c>
      <c r="D75" s="2">
        <v>3</v>
      </c>
      <c r="E75" s="2">
        <v>4</v>
      </c>
      <c r="F75" s="2"/>
      <c r="G75" s="2">
        <v>2</v>
      </c>
      <c r="H75" s="16">
        <f aca="true" t="shared" si="16" ref="H75:H80">(SUM(B75:G75))/101</f>
        <v>0.10891089108910891</v>
      </c>
      <c r="I75" s="17"/>
    </row>
    <row r="76" spans="1:9" ht="15">
      <c r="A76" s="3" t="s">
        <v>1</v>
      </c>
      <c r="B76" s="2">
        <v>2</v>
      </c>
      <c r="C76" s="2">
        <v>2</v>
      </c>
      <c r="D76" s="2"/>
      <c r="E76" s="2">
        <v>3</v>
      </c>
      <c r="F76" s="2">
        <v>4</v>
      </c>
      <c r="G76" s="2">
        <v>4</v>
      </c>
      <c r="H76" s="16">
        <f t="shared" si="16"/>
        <v>0.1485148514851485</v>
      </c>
      <c r="I76" s="17"/>
    </row>
    <row r="77" spans="1:8" s="21" customFormat="1" ht="15">
      <c r="A77" s="18" t="s">
        <v>2</v>
      </c>
      <c r="B77" s="19">
        <v>11</v>
      </c>
      <c r="C77" s="19">
        <v>17</v>
      </c>
      <c r="D77" s="19">
        <v>7</v>
      </c>
      <c r="E77" s="19">
        <v>18</v>
      </c>
      <c r="F77" s="19">
        <v>8</v>
      </c>
      <c r="G77" s="19">
        <v>12</v>
      </c>
      <c r="H77" s="20">
        <f t="shared" si="16"/>
        <v>0.7227722772277227</v>
      </c>
    </row>
    <row r="78" spans="1:9" ht="15">
      <c r="A78" s="3" t="s">
        <v>3</v>
      </c>
      <c r="B78" s="2">
        <v>1</v>
      </c>
      <c r="C78" s="2"/>
      <c r="D78" s="2"/>
      <c r="E78" s="2"/>
      <c r="F78" s="2"/>
      <c r="G78" s="2">
        <v>1</v>
      </c>
      <c r="H78" s="16">
        <f t="shared" si="16"/>
        <v>0.019801980198019802</v>
      </c>
      <c r="I78" s="17"/>
    </row>
    <row r="79" spans="1:9" ht="15">
      <c r="A79" s="3" t="s">
        <v>4</v>
      </c>
      <c r="B79" s="2"/>
      <c r="C79" s="2"/>
      <c r="D79" s="2"/>
      <c r="E79" s="2"/>
      <c r="F79" s="2"/>
      <c r="G79" s="2"/>
      <c r="H79" s="16">
        <f t="shared" si="16"/>
        <v>0</v>
      </c>
      <c r="I79" s="17"/>
    </row>
    <row r="80" spans="1:9" ht="15">
      <c r="A80" s="3" t="s">
        <v>6</v>
      </c>
      <c r="B80" s="2"/>
      <c r="C80" s="2"/>
      <c r="D80" s="2"/>
      <c r="E80" s="2"/>
      <c r="F80" s="2"/>
      <c r="G80" s="2"/>
      <c r="H80" s="16">
        <f t="shared" si="16"/>
        <v>0</v>
      </c>
      <c r="I80" s="16">
        <f>SUM(H75:H80)</f>
        <v>1</v>
      </c>
    </row>
    <row r="81" spans="1:9" ht="15">
      <c r="A81" s="3" t="s">
        <v>5</v>
      </c>
      <c r="B81" s="4">
        <f aca="true" t="shared" si="17" ref="B81:G81">SUM(B75:B80)</f>
        <v>14</v>
      </c>
      <c r="C81" s="4">
        <f t="shared" si="17"/>
        <v>21</v>
      </c>
      <c r="D81" s="4">
        <f t="shared" si="17"/>
        <v>10</v>
      </c>
      <c r="E81" s="4">
        <f t="shared" si="17"/>
        <v>25</v>
      </c>
      <c r="F81" s="4">
        <f t="shared" si="17"/>
        <v>12</v>
      </c>
      <c r="G81" s="4">
        <f t="shared" si="17"/>
        <v>19</v>
      </c>
      <c r="H81" s="36">
        <f>SUM(B81:G81)</f>
        <v>101</v>
      </c>
      <c r="I81" s="17"/>
    </row>
    <row r="82" spans="2:7" ht="15">
      <c r="B82" s="11">
        <f>B77/14</f>
        <v>0.7857142857142857</v>
      </c>
      <c r="C82" s="11">
        <f>C77/21</f>
        <v>0.8095238095238095</v>
      </c>
      <c r="D82" s="11">
        <f>D77/10</f>
        <v>0.7</v>
      </c>
      <c r="E82" s="11">
        <f>E77/25</f>
        <v>0.72</v>
      </c>
      <c r="F82" s="11">
        <f>F77/12</f>
        <v>0.6666666666666666</v>
      </c>
      <c r="G82" s="11">
        <f>G77/14</f>
        <v>0.8571428571428571</v>
      </c>
    </row>
    <row r="83" ht="15">
      <c r="A83" s="7" t="s">
        <v>15</v>
      </c>
    </row>
    <row r="84" spans="1:9" ht="15">
      <c r="A84" s="3" t="s">
        <v>0</v>
      </c>
      <c r="B84" s="2">
        <v>1</v>
      </c>
      <c r="C84" s="2"/>
      <c r="D84" s="2">
        <v>1</v>
      </c>
      <c r="E84" s="2"/>
      <c r="F84" s="2">
        <v>1</v>
      </c>
      <c r="G84" s="2"/>
      <c r="H84" s="16">
        <f aca="true" t="shared" si="18" ref="H84:H89">(SUM(B84:G84))/101</f>
        <v>0.0297029702970297</v>
      </c>
      <c r="I84" s="17"/>
    </row>
    <row r="85" spans="1:9" ht="15">
      <c r="A85" s="3" t="s">
        <v>1</v>
      </c>
      <c r="B85" s="2"/>
      <c r="C85" s="2"/>
      <c r="D85" s="2"/>
      <c r="E85" s="2"/>
      <c r="F85" s="2">
        <v>1</v>
      </c>
      <c r="G85" s="2"/>
      <c r="H85" s="16">
        <f t="shared" si="18"/>
        <v>0.009900990099009901</v>
      </c>
      <c r="I85" s="17"/>
    </row>
    <row r="86" spans="1:9" ht="15">
      <c r="A86" s="3" t="s">
        <v>2</v>
      </c>
      <c r="B86" s="2">
        <v>5</v>
      </c>
      <c r="C86" s="2">
        <v>4</v>
      </c>
      <c r="D86" s="2">
        <v>2</v>
      </c>
      <c r="E86" s="2">
        <v>2</v>
      </c>
      <c r="F86" s="2"/>
      <c r="G86" s="2">
        <v>7</v>
      </c>
      <c r="H86" s="16">
        <f t="shared" si="18"/>
        <v>0.19801980198019803</v>
      </c>
      <c r="I86" s="17"/>
    </row>
    <row r="87" spans="1:8" s="21" customFormat="1" ht="15">
      <c r="A87" s="18" t="s">
        <v>3</v>
      </c>
      <c r="B87" s="19">
        <v>8</v>
      </c>
      <c r="C87" s="19">
        <v>17</v>
      </c>
      <c r="D87" s="19">
        <v>7</v>
      </c>
      <c r="E87" s="19">
        <v>23</v>
      </c>
      <c r="F87" s="19">
        <v>10</v>
      </c>
      <c r="G87" s="19">
        <v>12</v>
      </c>
      <c r="H87" s="20">
        <f t="shared" si="18"/>
        <v>0.7623762376237624</v>
      </c>
    </row>
    <row r="88" spans="1:9" ht="15">
      <c r="A88" s="3" t="s">
        <v>4</v>
      </c>
      <c r="B88" s="2">
        <v>0</v>
      </c>
      <c r="C88" s="2"/>
      <c r="D88" s="2"/>
      <c r="E88" s="2"/>
      <c r="F88" s="2"/>
      <c r="G88" s="2"/>
      <c r="H88" s="16">
        <f t="shared" si="18"/>
        <v>0</v>
      </c>
      <c r="I88" s="17"/>
    </row>
    <row r="89" spans="1:9" ht="15">
      <c r="A89" s="3" t="s">
        <v>6</v>
      </c>
      <c r="B89" s="2"/>
      <c r="C89" s="2"/>
      <c r="D89" s="2"/>
      <c r="E89" s="2"/>
      <c r="F89" s="2"/>
      <c r="G89" s="2"/>
      <c r="H89" s="16">
        <f t="shared" si="18"/>
        <v>0</v>
      </c>
      <c r="I89" s="16">
        <f>SUM(H84:H89)</f>
        <v>1</v>
      </c>
    </row>
    <row r="90" spans="1:9" ht="15">
      <c r="A90" s="3" t="s">
        <v>5</v>
      </c>
      <c r="B90" s="4">
        <f aca="true" t="shared" si="19" ref="B90:G90">SUM(B84:B89)</f>
        <v>14</v>
      </c>
      <c r="C90" s="4">
        <f t="shared" si="19"/>
        <v>21</v>
      </c>
      <c r="D90" s="4">
        <f t="shared" si="19"/>
        <v>10</v>
      </c>
      <c r="E90" s="4">
        <f t="shared" si="19"/>
        <v>25</v>
      </c>
      <c r="F90" s="4">
        <f t="shared" si="19"/>
        <v>12</v>
      </c>
      <c r="G90" s="4">
        <f t="shared" si="19"/>
        <v>19</v>
      </c>
      <c r="H90" s="36">
        <f>SUM(B90:G90)</f>
        <v>101</v>
      </c>
      <c r="I90" s="17"/>
    </row>
    <row r="91" spans="2:7" ht="15">
      <c r="B91" s="11">
        <f>B87/14</f>
        <v>0.5714285714285714</v>
      </c>
      <c r="C91" s="11">
        <f>C87/21</f>
        <v>0.8095238095238095</v>
      </c>
      <c r="D91" s="11">
        <f>D87/10</f>
        <v>0.7</v>
      </c>
      <c r="E91" s="11">
        <f>E87/25</f>
        <v>0.92</v>
      </c>
      <c r="F91" s="11">
        <f>F87/12</f>
        <v>0.8333333333333334</v>
      </c>
      <c r="G91" s="11">
        <f>G87/19</f>
        <v>0.631578947368421</v>
      </c>
    </row>
    <row r="92" spans="1:7" ht="15.75">
      <c r="A92" s="7" t="s">
        <v>16</v>
      </c>
      <c r="B92" s="5"/>
      <c r="C92" s="5"/>
      <c r="D92" s="5"/>
      <c r="E92" s="5"/>
      <c r="F92" s="5"/>
      <c r="G92" s="5"/>
    </row>
    <row r="93" spans="1:9" ht="15">
      <c r="A93" s="3" t="s">
        <v>0</v>
      </c>
      <c r="B93" s="2">
        <v>1</v>
      </c>
      <c r="C93" s="2"/>
      <c r="D93" s="2"/>
      <c r="E93" s="2">
        <v>1</v>
      </c>
      <c r="F93" s="2"/>
      <c r="G93" s="2">
        <v>4</v>
      </c>
      <c r="H93" s="16">
        <f aca="true" t="shared" si="20" ref="H93:H98">(SUM(B93:G93))/101</f>
        <v>0.0594059405940594</v>
      </c>
      <c r="I93" s="17"/>
    </row>
    <row r="94" spans="1:9" ht="15">
      <c r="A94" s="3" t="s">
        <v>1</v>
      </c>
      <c r="B94" s="2">
        <v>0</v>
      </c>
      <c r="C94" s="2"/>
      <c r="D94" s="2">
        <v>1</v>
      </c>
      <c r="E94" s="2"/>
      <c r="F94" s="2"/>
      <c r="G94" s="2"/>
      <c r="H94" s="16">
        <f t="shared" si="20"/>
        <v>0.009900990099009901</v>
      </c>
      <c r="I94" s="17"/>
    </row>
    <row r="95" spans="1:9" ht="15">
      <c r="A95" s="3" t="s">
        <v>2</v>
      </c>
      <c r="B95" s="2">
        <v>4</v>
      </c>
      <c r="C95" s="2"/>
      <c r="D95" s="2">
        <v>1</v>
      </c>
      <c r="E95" s="2">
        <v>2</v>
      </c>
      <c r="F95" s="2">
        <v>1</v>
      </c>
      <c r="G95" s="2">
        <v>1</v>
      </c>
      <c r="H95" s="16">
        <f t="shared" si="20"/>
        <v>0.0891089108910891</v>
      </c>
      <c r="I95" s="17"/>
    </row>
    <row r="96" spans="1:8" s="21" customFormat="1" ht="15">
      <c r="A96" s="18" t="s">
        <v>3</v>
      </c>
      <c r="B96" s="19">
        <v>7</v>
      </c>
      <c r="C96" s="19">
        <v>20</v>
      </c>
      <c r="D96" s="19">
        <v>7</v>
      </c>
      <c r="E96" s="19">
        <v>22</v>
      </c>
      <c r="F96" s="19">
        <v>10</v>
      </c>
      <c r="G96" s="19">
        <v>12</v>
      </c>
      <c r="H96" s="20">
        <f t="shared" si="20"/>
        <v>0.7722772277227723</v>
      </c>
    </row>
    <row r="97" spans="1:9" ht="15">
      <c r="A97" s="3" t="s">
        <v>4</v>
      </c>
      <c r="B97" s="2">
        <v>2</v>
      </c>
      <c r="C97" s="2">
        <v>1</v>
      </c>
      <c r="D97" s="2">
        <v>1</v>
      </c>
      <c r="E97" s="2"/>
      <c r="F97" s="2"/>
      <c r="G97" s="2">
        <v>2</v>
      </c>
      <c r="H97" s="16">
        <f t="shared" si="20"/>
        <v>0.0594059405940594</v>
      </c>
      <c r="I97" s="17"/>
    </row>
    <row r="98" spans="1:9" ht="15">
      <c r="A98" s="3" t="s">
        <v>6</v>
      </c>
      <c r="B98" s="2"/>
      <c r="C98" s="2"/>
      <c r="D98" s="2"/>
      <c r="E98" s="2"/>
      <c r="F98" s="2">
        <v>1</v>
      </c>
      <c r="G98" s="2"/>
      <c r="H98" s="16">
        <f t="shared" si="20"/>
        <v>0.009900990099009901</v>
      </c>
      <c r="I98" s="16">
        <f>SUM(H93:H98)</f>
        <v>1</v>
      </c>
    </row>
    <row r="99" spans="1:9" ht="15">
      <c r="A99" s="3" t="s">
        <v>5</v>
      </c>
      <c r="B99" s="4">
        <f aca="true" t="shared" si="21" ref="B99:G99">SUM(B93:B98)</f>
        <v>14</v>
      </c>
      <c r="C99" s="4">
        <f t="shared" si="21"/>
        <v>21</v>
      </c>
      <c r="D99" s="4">
        <f t="shared" si="21"/>
        <v>10</v>
      </c>
      <c r="E99" s="4">
        <f t="shared" si="21"/>
        <v>25</v>
      </c>
      <c r="F99" s="4">
        <f t="shared" si="21"/>
        <v>12</v>
      </c>
      <c r="G99" s="4">
        <f t="shared" si="21"/>
        <v>19</v>
      </c>
      <c r="H99" s="36">
        <f>SUM(B99:G99)</f>
        <v>101</v>
      </c>
      <c r="I99" s="17"/>
    </row>
    <row r="100" spans="2:7" ht="15">
      <c r="B100" s="11">
        <f>B96/14</f>
        <v>0.5</v>
      </c>
      <c r="C100" s="11">
        <f>C96/21</f>
        <v>0.9523809523809523</v>
      </c>
      <c r="D100" s="11">
        <f>D96/10</f>
        <v>0.7</v>
      </c>
      <c r="E100" s="11">
        <f>E96/25</f>
        <v>0.88</v>
      </c>
      <c r="F100" s="11">
        <f>F96/12</f>
        <v>0.8333333333333334</v>
      </c>
      <c r="G100" s="11">
        <f>G96/19</f>
        <v>0.631578947368421</v>
      </c>
    </row>
    <row r="101" ht="15">
      <c r="A101" s="7" t="s">
        <v>17</v>
      </c>
    </row>
    <row r="102" spans="1:9" ht="15">
      <c r="A102" s="3" t="s">
        <v>0</v>
      </c>
      <c r="B102" s="2">
        <v>0</v>
      </c>
      <c r="C102" s="2">
        <v>1</v>
      </c>
      <c r="D102" s="2"/>
      <c r="E102" s="2"/>
      <c r="F102" s="2"/>
      <c r="G102" s="2">
        <v>1</v>
      </c>
      <c r="H102" s="16">
        <f aca="true" t="shared" si="22" ref="H102:H107">(SUM(B102:G102))/101</f>
        <v>0.019801980198019802</v>
      </c>
      <c r="I102" s="17"/>
    </row>
    <row r="103" spans="1:9" ht="15">
      <c r="A103" s="3" t="s">
        <v>1</v>
      </c>
      <c r="B103" s="2">
        <v>1</v>
      </c>
      <c r="C103" s="2"/>
      <c r="D103" s="2"/>
      <c r="E103" s="2">
        <v>1</v>
      </c>
      <c r="F103" s="2">
        <v>1</v>
      </c>
      <c r="G103" s="2"/>
      <c r="H103" s="16">
        <f t="shared" si="22"/>
        <v>0.0297029702970297</v>
      </c>
      <c r="I103" s="17"/>
    </row>
    <row r="104" spans="1:9" ht="15">
      <c r="A104" s="3" t="s">
        <v>2</v>
      </c>
      <c r="B104" s="2">
        <v>3</v>
      </c>
      <c r="C104" s="2">
        <v>2</v>
      </c>
      <c r="D104" s="2">
        <v>3</v>
      </c>
      <c r="E104" s="2">
        <v>2</v>
      </c>
      <c r="F104" s="2"/>
      <c r="G104" s="2">
        <v>6</v>
      </c>
      <c r="H104" s="16">
        <f t="shared" si="22"/>
        <v>0.15841584158415842</v>
      </c>
      <c r="I104" s="17"/>
    </row>
    <row r="105" spans="1:8" s="21" customFormat="1" ht="15">
      <c r="A105" s="18" t="s">
        <v>3</v>
      </c>
      <c r="B105" s="19">
        <v>10</v>
      </c>
      <c r="C105" s="19">
        <v>18</v>
      </c>
      <c r="D105" s="19">
        <v>7</v>
      </c>
      <c r="E105" s="19">
        <v>22</v>
      </c>
      <c r="F105" s="19">
        <v>9</v>
      </c>
      <c r="G105" s="19">
        <v>12</v>
      </c>
      <c r="H105" s="20">
        <f t="shared" si="22"/>
        <v>0.7722772277227723</v>
      </c>
    </row>
    <row r="106" spans="1:9" ht="15">
      <c r="A106" s="3" t="s">
        <v>4</v>
      </c>
      <c r="B106" s="2">
        <v>0</v>
      </c>
      <c r="C106" s="2"/>
      <c r="D106" s="2"/>
      <c r="E106" s="2"/>
      <c r="F106" s="2">
        <v>2</v>
      </c>
      <c r="G106" s="2"/>
      <c r="H106" s="16">
        <f t="shared" si="22"/>
        <v>0.019801980198019802</v>
      </c>
      <c r="I106" s="17"/>
    </row>
    <row r="107" spans="1:9" ht="15">
      <c r="A107" s="3" t="s">
        <v>6</v>
      </c>
      <c r="B107" s="2"/>
      <c r="C107" s="2"/>
      <c r="D107" s="2"/>
      <c r="E107" s="2"/>
      <c r="F107" s="2"/>
      <c r="G107" s="2"/>
      <c r="H107" s="16">
        <f t="shared" si="22"/>
        <v>0</v>
      </c>
      <c r="I107" s="16">
        <f>SUM(H102:H107)</f>
        <v>1</v>
      </c>
    </row>
    <row r="108" spans="1:9" ht="15">
      <c r="A108" s="3" t="s">
        <v>5</v>
      </c>
      <c r="B108" s="4">
        <f aca="true" t="shared" si="23" ref="B108:G108">SUM(B102:B107)</f>
        <v>14</v>
      </c>
      <c r="C108" s="4">
        <f t="shared" si="23"/>
        <v>21</v>
      </c>
      <c r="D108" s="4">
        <f t="shared" si="23"/>
        <v>10</v>
      </c>
      <c r="E108" s="4">
        <f t="shared" si="23"/>
        <v>25</v>
      </c>
      <c r="F108" s="4">
        <f t="shared" si="23"/>
        <v>12</v>
      </c>
      <c r="G108" s="4">
        <f t="shared" si="23"/>
        <v>19</v>
      </c>
      <c r="H108" s="36">
        <f>SUM(B108:G108)</f>
        <v>101</v>
      </c>
      <c r="I108" s="17"/>
    </row>
    <row r="109" spans="2:7" ht="15">
      <c r="B109" s="11">
        <f>B105/14</f>
        <v>0.7142857142857143</v>
      </c>
      <c r="C109" s="11">
        <f>C105/21</f>
        <v>0.8571428571428571</v>
      </c>
      <c r="D109" s="11">
        <f>D105/10</f>
        <v>0.7</v>
      </c>
      <c r="E109" s="11">
        <f>E105/25</f>
        <v>0.88</v>
      </c>
      <c r="F109" s="11">
        <f>F105/12</f>
        <v>0.75</v>
      </c>
      <c r="G109" s="11">
        <f>G105/19</f>
        <v>0.631578947368421</v>
      </c>
    </row>
    <row r="110" ht="15">
      <c r="A110" s="7" t="s">
        <v>18</v>
      </c>
    </row>
    <row r="111" spans="1:9" ht="15">
      <c r="A111" s="3" t="s">
        <v>0</v>
      </c>
      <c r="B111" s="2">
        <v>1</v>
      </c>
      <c r="C111" s="2">
        <v>1</v>
      </c>
      <c r="D111" s="2">
        <v>2</v>
      </c>
      <c r="E111" s="2"/>
      <c r="F111" s="2">
        <v>3</v>
      </c>
      <c r="G111" s="2">
        <v>4</v>
      </c>
      <c r="H111" s="16">
        <f aca="true" t="shared" si="24" ref="H111:H116">(SUM(B111:G111))/101</f>
        <v>0.10891089108910891</v>
      </c>
      <c r="I111" s="17"/>
    </row>
    <row r="112" spans="1:9" ht="15">
      <c r="A112" s="3" t="s">
        <v>1</v>
      </c>
      <c r="B112" s="2">
        <v>2</v>
      </c>
      <c r="C112" s="2"/>
      <c r="D112" s="2">
        <v>1</v>
      </c>
      <c r="E112" s="2"/>
      <c r="F112" s="2"/>
      <c r="G112" s="2">
        <v>1</v>
      </c>
      <c r="H112" s="16">
        <f t="shared" si="24"/>
        <v>0.039603960396039604</v>
      </c>
      <c r="I112" s="17"/>
    </row>
    <row r="113" spans="1:8" s="21" customFormat="1" ht="15">
      <c r="A113" s="18" t="s">
        <v>2</v>
      </c>
      <c r="B113" s="19">
        <v>5</v>
      </c>
      <c r="C113" s="19">
        <v>16</v>
      </c>
      <c r="D113" s="19">
        <v>4</v>
      </c>
      <c r="E113" s="19">
        <v>22</v>
      </c>
      <c r="F113" s="19">
        <v>8</v>
      </c>
      <c r="G113" s="19">
        <v>14</v>
      </c>
      <c r="H113" s="20">
        <f t="shared" si="24"/>
        <v>0.6831683168316832</v>
      </c>
    </row>
    <row r="114" spans="1:9" ht="15">
      <c r="A114" s="3" t="s">
        <v>3</v>
      </c>
      <c r="B114" s="2">
        <v>5</v>
      </c>
      <c r="C114" s="2">
        <v>1</v>
      </c>
      <c r="D114" s="2"/>
      <c r="E114" s="2">
        <v>3</v>
      </c>
      <c r="F114" s="2">
        <v>1</v>
      </c>
      <c r="G114" s="2"/>
      <c r="H114" s="16">
        <f t="shared" si="24"/>
        <v>0.09900990099009901</v>
      </c>
      <c r="I114" s="17"/>
    </row>
    <row r="115" spans="1:9" ht="15">
      <c r="A115" s="3" t="s">
        <v>4</v>
      </c>
      <c r="B115" s="2">
        <v>1</v>
      </c>
      <c r="C115" s="2">
        <v>3</v>
      </c>
      <c r="D115" s="2">
        <v>3</v>
      </c>
      <c r="E115" s="2"/>
      <c r="F115" s="2"/>
      <c r="G115" s="2"/>
      <c r="H115" s="16">
        <f t="shared" si="24"/>
        <v>0.06930693069306931</v>
      </c>
      <c r="I115" s="17"/>
    </row>
    <row r="116" spans="1:9" ht="15">
      <c r="A116" s="3" t="s">
        <v>6</v>
      </c>
      <c r="B116" s="2"/>
      <c r="C116" s="2"/>
      <c r="D116" s="2"/>
      <c r="E116" s="2"/>
      <c r="F116" s="2"/>
      <c r="G116" s="2"/>
      <c r="H116" s="16">
        <f t="shared" si="24"/>
        <v>0</v>
      </c>
      <c r="I116" s="16">
        <f>SUM(H111:H116)</f>
        <v>1</v>
      </c>
    </row>
    <row r="117" spans="1:9" ht="15">
      <c r="A117" s="3" t="s">
        <v>5</v>
      </c>
      <c r="B117" s="4">
        <f aca="true" t="shared" si="25" ref="B117:G117">SUM(B111:B116)</f>
        <v>14</v>
      </c>
      <c r="C117" s="4">
        <f t="shared" si="25"/>
        <v>21</v>
      </c>
      <c r="D117" s="4">
        <f t="shared" si="25"/>
        <v>10</v>
      </c>
      <c r="E117" s="4">
        <f t="shared" si="25"/>
        <v>25</v>
      </c>
      <c r="F117" s="4">
        <f t="shared" si="25"/>
        <v>12</v>
      </c>
      <c r="G117" s="4">
        <f t="shared" si="25"/>
        <v>19</v>
      </c>
      <c r="H117" s="36">
        <f>SUM(B117:G117)</f>
        <v>101</v>
      </c>
      <c r="I117" s="17"/>
    </row>
    <row r="118" spans="2:7" ht="15">
      <c r="B118" s="11">
        <f>B113/14</f>
        <v>0.35714285714285715</v>
      </c>
      <c r="C118" s="11">
        <f>C113/21</f>
        <v>0.7619047619047619</v>
      </c>
      <c r="D118" s="11">
        <f>D113/10</f>
        <v>0.4</v>
      </c>
      <c r="E118" s="11">
        <f>E113/25</f>
        <v>0.88</v>
      </c>
      <c r="F118" s="11">
        <f>F113/12</f>
        <v>0.6666666666666666</v>
      </c>
      <c r="G118" s="11">
        <f>G113/14</f>
        <v>1</v>
      </c>
    </row>
    <row r="119" ht="15">
      <c r="A119" s="7" t="s">
        <v>19</v>
      </c>
    </row>
    <row r="120" spans="1:8" s="21" customFormat="1" ht="15">
      <c r="A120" s="18" t="s">
        <v>0</v>
      </c>
      <c r="B120" s="19">
        <v>5</v>
      </c>
      <c r="C120" s="19">
        <v>18</v>
      </c>
      <c r="D120" s="19">
        <v>3</v>
      </c>
      <c r="E120" s="19">
        <v>18</v>
      </c>
      <c r="F120" s="19">
        <v>10</v>
      </c>
      <c r="G120" s="19">
        <v>12</v>
      </c>
      <c r="H120" s="20">
        <f aca="true" t="shared" si="26" ref="H120:H125">(SUM(B120:G120))/101</f>
        <v>0.6534653465346535</v>
      </c>
    </row>
    <row r="121" spans="1:9" ht="15">
      <c r="A121" s="3" t="s">
        <v>1</v>
      </c>
      <c r="B121" s="2">
        <v>6</v>
      </c>
      <c r="C121" s="2">
        <v>3</v>
      </c>
      <c r="D121" s="2">
        <v>1</v>
      </c>
      <c r="E121" s="2">
        <v>3</v>
      </c>
      <c r="F121" s="2"/>
      <c r="G121" s="2">
        <v>2</v>
      </c>
      <c r="H121" s="16">
        <f t="shared" si="26"/>
        <v>0.1485148514851485</v>
      </c>
      <c r="I121" s="17"/>
    </row>
    <row r="122" spans="1:9" ht="15">
      <c r="A122" s="3" t="s">
        <v>2</v>
      </c>
      <c r="B122" s="2">
        <v>1</v>
      </c>
      <c r="C122" s="2"/>
      <c r="D122" s="2">
        <v>3</v>
      </c>
      <c r="E122" s="2">
        <v>4</v>
      </c>
      <c r="F122" s="2">
        <v>2</v>
      </c>
      <c r="G122" s="2">
        <v>1</v>
      </c>
      <c r="H122" s="16">
        <f t="shared" si="26"/>
        <v>0.10891089108910891</v>
      </c>
      <c r="I122" s="17"/>
    </row>
    <row r="123" spans="1:9" ht="15">
      <c r="A123" s="3" t="s">
        <v>3</v>
      </c>
      <c r="B123" s="2">
        <v>2</v>
      </c>
      <c r="C123" s="2"/>
      <c r="D123" s="2">
        <v>3</v>
      </c>
      <c r="E123" s="2"/>
      <c r="F123" s="2">
        <v>1</v>
      </c>
      <c r="G123" s="2">
        <v>4</v>
      </c>
      <c r="H123" s="16">
        <f t="shared" si="26"/>
        <v>0.09900990099009901</v>
      </c>
      <c r="I123" s="17"/>
    </row>
    <row r="124" spans="1:9" ht="15">
      <c r="A124" s="3" t="s">
        <v>4</v>
      </c>
      <c r="B124" s="2">
        <v>0</v>
      </c>
      <c r="C124" s="2"/>
      <c r="D124" s="2"/>
      <c r="E124" s="2"/>
      <c r="F124" s="2"/>
      <c r="G124" s="2"/>
      <c r="H124" s="16">
        <f t="shared" si="26"/>
        <v>0</v>
      </c>
      <c r="I124" s="17"/>
    </row>
    <row r="125" spans="1:9" ht="15">
      <c r="A125" s="3" t="s">
        <v>6</v>
      </c>
      <c r="B125" s="2"/>
      <c r="C125" s="2"/>
      <c r="D125" s="2"/>
      <c r="E125" s="2"/>
      <c r="F125" s="2"/>
      <c r="G125" s="2"/>
      <c r="H125" s="16">
        <f t="shared" si="26"/>
        <v>0</v>
      </c>
      <c r="I125" s="16">
        <f>SUM(H120:H125)</f>
        <v>1.00990099009901</v>
      </c>
    </row>
    <row r="126" spans="1:9" ht="15">
      <c r="A126" s="3" t="s">
        <v>5</v>
      </c>
      <c r="B126" s="4">
        <f aca="true" t="shared" si="27" ref="B126:G126">SUM(B120:B125)</f>
        <v>14</v>
      </c>
      <c r="C126" s="4">
        <f t="shared" si="27"/>
        <v>21</v>
      </c>
      <c r="D126" s="4">
        <f t="shared" si="27"/>
        <v>10</v>
      </c>
      <c r="E126" s="4">
        <f t="shared" si="27"/>
        <v>25</v>
      </c>
      <c r="F126" s="4">
        <f t="shared" si="27"/>
        <v>13</v>
      </c>
      <c r="G126" s="4">
        <f t="shared" si="27"/>
        <v>19</v>
      </c>
      <c r="H126" s="36">
        <f>SUM(B126:G126)</f>
        <v>102</v>
      </c>
      <c r="I126" s="17"/>
    </row>
    <row r="127" spans="2:7" ht="15">
      <c r="B127" s="30">
        <f>B120/14</f>
        <v>0.35714285714285715</v>
      </c>
      <c r="C127" s="30">
        <f>C120/21</f>
        <v>0.8571428571428571</v>
      </c>
      <c r="D127" s="30">
        <f>D120/10</f>
        <v>0.3</v>
      </c>
      <c r="E127" s="30">
        <f>E120/25</f>
        <v>0.72</v>
      </c>
      <c r="F127" s="30">
        <f>F120/12</f>
        <v>0.8333333333333334</v>
      </c>
      <c r="G127" s="30">
        <f>G120/19</f>
        <v>0.631578947368421</v>
      </c>
    </row>
    <row r="128" ht="15">
      <c r="A128" s="7" t="s">
        <v>20</v>
      </c>
    </row>
    <row r="129" spans="1:8" s="21" customFormat="1" ht="15">
      <c r="A129" s="18" t="s">
        <v>0</v>
      </c>
      <c r="B129" s="19">
        <v>10</v>
      </c>
      <c r="C129" s="19"/>
      <c r="D129" s="19">
        <v>7</v>
      </c>
      <c r="E129" s="19">
        <v>24</v>
      </c>
      <c r="F129" s="19">
        <v>11</v>
      </c>
      <c r="G129" s="19">
        <v>15</v>
      </c>
      <c r="H129" s="20">
        <f aca="true" t="shared" si="28" ref="H129:H134">(SUM(B129:G129))/101</f>
        <v>0.6633663366336634</v>
      </c>
    </row>
    <row r="130" spans="1:9" ht="15">
      <c r="A130" s="3" t="s">
        <v>1</v>
      </c>
      <c r="B130" s="2">
        <v>0</v>
      </c>
      <c r="C130" s="2"/>
      <c r="D130" s="2"/>
      <c r="E130" s="2"/>
      <c r="F130" s="2"/>
      <c r="G130" s="2"/>
      <c r="H130" s="16">
        <f t="shared" si="28"/>
        <v>0</v>
      </c>
      <c r="I130" s="17"/>
    </row>
    <row r="131" spans="1:9" ht="15">
      <c r="A131" s="3" t="s">
        <v>2</v>
      </c>
      <c r="B131" s="2">
        <v>1</v>
      </c>
      <c r="C131" s="2"/>
      <c r="D131" s="2"/>
      <c r="E131" s="2"/>
      <c r="F131" s="2">
        <v>1</v>
      </c>
      <c r="G131" s="2"/>
      <c r="H131" s="16">
        <f t="shared" si="28"/>
        <v>0.019801980198019802</v>
      </c>
      <c r="I131" s="17"/>
    </row>
    <row r="132" spans="1:9" ht="15">
      <c r="A132" s="3" t="s">
        <v>3</v>
      </c>
      <c r="B132" s="2">
        <v>1</v>
      </c>
      <c r="C132" s="2"/>
      <c r="D132" s="2">
        <v>1</v>
      </c>
      <c r="E132" s="2">
        <v>1</v>
      </c>
      <c r="F132" s="2"/>
      <c r="G132" s="2">
        <v>3</v>
      </c>
      <c r="H132" s="16">
        <f t="shared" si="28"/>
        <v>0.0594059405940594</v>
      </c>
      <c r="I132" s="17"/>
    </row>
    <row r="133" spans="1:9" ht="15">
      <c r="A133" s="3" t="s">
        <v>4</v>
      </c>
      <c r="B133" s="2">
        <v>2</v>
      </c>
      <c r="C133" s="2"/>
      <c r="D133" s="2">
        <v>2</v>
      </c>
      <c r="E133" s="2"/>
      <c r="F133" s="2"/>
      <c r="G133" s="2">
        <v>1</v>
      </c>
      <c r="H133" s="16">
        <f t="shared" si="28"/>
        <v>0.04950495049504951</v>
      </c>
      <c r="I133" s="17"/>
    </row>
    <row r="134" spans="1:9" ht="15">
      <c r="A134" s="3" t="s">
        <v>6</v>
      </c>
      <c r="B134" s="2"/>
      <c r="C134" s="2"/>
      <c r="D134" s="2"/>
      <c r="E134" s="2"/>
      <c r="F134" s="2"/>
      <c r="G134" s="2"/>
      <c r="H134" s="16">
        <f t="shared" si="28"/>
        <v>0</v>
      </c>
      <c r="I134" s="16">
        <f>SUM(H129:H134)</f>
        <v>0.7920792079207921</v>
      </c>
    </row>
    <row r="135" spans="1:9" ht="15">
      <c r="A135" s="3" t="s">
        <v>5</v>
      </c>
      <c r="B135" s="4">
        <f aca="true" t="shared" si="29" ref="B135:G135">SUM(B129:B134)</f>
        <v>14</v>
      </c>
      <c r="C135" s="4">
        <f t="shared" si="29"/>
        <v>0</v>
      </c>
      <c r="D135" s="4">
        <f t="shared" si="29"/>
        <v>10</v>
      </c>
      <c r="E135" s="4">
        <f t="shared" si="29"/>
        <v>25</v>
      </c>
      <c r="F135" s="4">
        <f t="shared" si="29"/>
        <v>12</v>
      </c>
      <c r="G135" s="4">
        <f t="shared" si="29"/>
        <v>19</v>
      </c>
      <c r="H135" s="36">
        <f>SUM(B135:G135)</f>
        <v>80</v>
      </c>
      <c r="I135" s="17"/>
    </row>
    <row r="136" spans="2:7" ht="15">
      <c r="B136" s="30">
        <f>B129/14</f>
        <v>0.7142857142857143</v>
      </c>
      <c r="C136" s="30">
        <f>C129/21</f>
        <v>0</v>
      </c>
      <c r="D136" s="30">
        <f>D129/10</f>
        <v>0.7</v>
      </c>
      <c r="E136" s="30">
        <f>E129/25</f>
        <v>0.96</v>
      </c>
      <c r="F136" s="30">
        <f>F129/12</f>
        <v>0.9166666666666666</v>
      </c>
      <c r="G136" s="30">
        <f>G129/19</f>
        <v>0.7894736842105263</v>
      </c>
    </row>
    <row r="137" ht="15">
      <c r="A137" s="7" t="s">
        <v>21</v>
      </c>
    </row>
    <row r="138" spans="1:9" ht="15">
      <c r="A138" s="3" t="s">
        <v>0</v>
      </c>
      <c r="B138" s="2">
        <v>1</v>
      </c>
      <c r="C138" s="2"/>
      <c r="D138" s="2">
        <v>1</v>
      </c>
      <c r="E138" s="2">
        <v>2</v>
      </c>
      <c r="F138" s="2">
        <v>1</v>
      </c>
      <c r="G138" s="2">
        <v>4</v>
      </c>
      <c r="H138" s="16">
        <f aca="true" t="shared" si="30" ref="H138:H143">(SUM(B138:G138))/101</f>
        <v>0.0891089108910891</v>
      </c>
      <c r="I138" s="17"/>
    </row>
    <row r="139" spans="1:9" ht="15">
      <c r="A139" s="3" t="s">
        <v>1</v>
      </c>
      <c r="B139" s="2">
        <v>2</v>
      </c>
      <c r="C139" s="2">
        <v>1</v>
      </c>
      <c r="D139" s="2">
        <v>1</v>
      </c>
      <c r="E139" s="2">
        <v>1</v>
      </c>
      <c r="F139" s="2">
        <v>2</v>
      </c>
      <c r="G139" s="2">
        <v>1</v>
      </c>
      <c r="H139" s="16">
        <f t="shared" si="30"/>
        <v>0.07920792079207921</v>
      </c>
      <c r="I139" s="17"/>
    </row>
    <row r="140" spans="1:9" ht="15">
      <c r="A140" s="3" t="s">
        <v>2</v>
      </c>
      <c r="B140" s="2">
        <v>4</v>
      </c>
      <c r="C140" s="2">
        <v>3</v>
      </c>
      <c r="D140" s="2">
        <v>2</v>
      </c>
      <c r="E140" s="2">
        <v>6</v>
      </c>
      <c r="F140" s="2">
        <v>2</v>
      </c>
      <c r="G140" s="2">
        <v>1</v>
      </c>
      <c r="H140" s="16">
        <f t="shared" si="30"/>
        <v>0.1782178217821782</v>
      </c>
      <c r="I140" s="17"/>
    </row>
    <row r="141" spans="1:9" s="28" customFormat="1" ht="15">
      <c r="A141" s="26" t="s">
        <v>3</v>
      </c>
      <c r="B141" s="19">
        <v>7</v>
      </c>
      <c r="C141" s="27">
        <v>17</v>
      </c>
      <c r="D141" s="27">
        <v>6</v>
      </c>
      <c r="E141" s="27">
        <v>16</v>
      </c>
      <c r="F141" s="19">
        <v>7</v>
      </c>
      <c r="G141" s="27">
        <v>12</v>
      </c>
      <c r="H141" s="20">
        <f t="shared" si="30"/>
        <v>0.6435643564356436</v>
      </c>
      <c r="I141" s="21"/>
    </row>
    <row r="142" spans="1:9" ht="15">
      <c r="A142" s="3" t="s">
        <v>4</v>
      </c>
      <c r="B142" s="2"/>
      <c r="C142" s="2"/>
      <c r="D142" s="2"/>
      <c r="E142" s="2"/>
      <c r="F142" s="2"/>
      <c r="G142" s="2">
        <v>1</v>
      </c>
      <c r="H142" s="16">
        <f t="shared" si="30"/>
        <v>0.009900990099009901</v>
      </c>
      <c r="I142" s="17"/>
    </row>
    <row r="143" spans="1:9" ht="15">
      <c r="A143" s="3" t="s">
        <v>6</v>
      </c>
      <c r="B143" s="2"/>
      <c r="C143" s="2"/>
      <c r="D143" s="2"/>
      <c r="E143" s="2"/>
      <c r="F143" s="2"/>
      <c r="G143" s="2"/>
      <c r="H143" s="16">
        <f t="shared" si="30"/>
        <v>0</v>
      </c>
      <c r="I143" s="16">
        <f>SUM(H138:H143)</f>
        <v>1</v>
      </c>
    </row>
    <row r="144" spans="1:9" ht="15">
      <c r="A144" s="3" t="s">
        <v>5</v>
      </c>
      <c r="B144" s="4">
        <f aca="true" t="shared" si="31" ref="B144:G144">SUM(B138:B143)</f>
        <v>14</v>
      </c>
      <c r="C144" s="4">
        <f t="shared" si="31"/>
        <v>21</v>
      </c>
      <c r="D144" s="4">
        <f t="shared" si="31"/>
        <v>10</v>
      </c>
      <c r="E144" s="4">
        <f t="shared" si="31"/>
        <v>25</v>
      </c>
      <c r="F144" s="4">
        <f t="shared" si="31"/>
        <v>12</v>
      </c>
      <c r="G144" s="4">
        <f t="shared" si="31"/>
        <v>19</v>
      </c>
      <c r="H144" s="36">
        <f>SUM(B144:G144)</f>
        <v>101</v>
      </c>
      <c r="I144" s="17"/>
    </row>
    <row r="145" spans="2:7" ht="15">
      <c r="B145" s="11">
        <f>B141/14</f>
        <v>0.5</v>
      </c>
      <c r="C145" s="11">
        <f>C141/21</f>
        <v>0.8095238095238095</v>
      </c>
      <c r="D145" s="11">
        <f>D141/10</f>
        <v>0.6</v>
      </c>
      <c r="E145" s="11">
        <f>E141/25</f>
        <v>0.64</v>
      </c>
      <c r="F145" s="11">
        <f>F141/12</f>
        <v>0.5833333333333334</v>
      </c>
      <c r="G145" s="11">
        <f>G141/19</f>
        <v>0.631578947368421</v>
      </c>
    </row>
    <row r="146" ht="15">
      <c r="A146" s="7" t="s">
        <v>22</v>
      </c>
    </row>
    <row r="147" spans="1:9" ht="15">
      <c r="A147" s="3" t="s">
        <v>0</v>
      </c>
      <c r="B147" s="2">
        <v>1</v>
      </c>
      <c r="C147" s="2">
        <v>2</v>
      </c>
      <c r="D147" s="2">
        <v>2</v>
      </c>
      <c r="E147" s="2">
        <v>3</v>
      </c>
      <c r="F147" s="2">
        <v>4</v>
      </c>
      <c r="G147" s="2">
        <v>1</v>
      </c>
      <c r="H147" s="16">
        <f aca="true" t="shared" si="32" ref="H147:H152">(SUM(B147:G147))/101</f>
        <v>0.12871287128712872</v>
      </c>
      <c r="I147" s="17"/>
    </row>
    <row r="148" spans="1:8" s="21" customFormat="1" ht="15">
      <c r="A148" s="18" t="s">
        <v>1</v>
      </c>
      <c r="B148" s="19">
        <v>12</v>
      </c>
      <c r="C148" s="19">
        <v>19</v>
      </c>
      <c r="D148" s="19">
        <v>6</v>
      </c>
      <c r="E148" s="19">
        <v>21</v>
      </c>
      <c r="F148" s="19">
        <v>5</v>
      </c>
      <c r="G148" s="19">
        <v>12</v>
      </c>
      <c r="H148" s="20">
        <f t="shared" si="32"/>
        <v>0.7425742574257426</v>
      </c>
    </row>
    <row r="149" spans="1:9" ht="15">
      <c r="A149" s="3" t="s">
        <v>2</v>
      </c>
      <c r="B149" s="2">
        <v>1</v>
      </c>
      <c r="C149" s="2"/>
      <c r="D149" s="2"/>
      <c r="E149" s="2">
        <v>1</v>
      </c>
      <c r="F149" s="2"/>
      <c r="G149" s="2">
        <v>5</v>
      </c>
      <c r="H149" s="16">
        <f t="shared" si="32"/>
        <v>0.06930693069306931</v>
      </c>
      <c r="I149" s="17"/>
    </row>
    <row r="150" spans="1:9" ht="15">
      <c r="A150" s="3" t="s">
        <v>3</v>
      </c>
      <c r="B150" s="2">
        <v>0</v>
      </c>
      <c r="C150" s="2"/>
      <c r="D150" s="2">
        <v>2</v>
      </c>
      <c r="E150" s="2"/>
      <c r="F150" s="2">
        <v>2</v>
      </c>
      <c r="G150" s="2">
        <v>1</v>
      </c>
      <c r="H150" s="16">
        <f t="shared" si="32"/>
        <v>0.04950495049504951</v>
      </c>
      <c r="I150" s="17"/>
    </row>
    <row r="151" spans="1:9" ht="15">
      <c r="A151" s="3" t="s">
        <v>4</v>
      </c>
      <c r="B151" s="2"/>
      <c r="C151" s="2"/>
      <c r="D151" s="2"/>
      <c r="E151" s="2"/>
      <c r="F151" s="2"/>
      <c r="G151" s="2"/>
      <c r="H151" s="16">
        <f t="shared" si="32"/>
        <v>0</v>
      </c>
      <c r="I151" s="17"/>
    </row>
    <row r="152" spans="1:9" ht="15">
      <c r="A152" s="3" t="s">
        <v>6</v>
      </c>
      <c r="B152" s="2"/>
      <c r="C152" s="2"/>
      <c r="D152" s="2"/>
      <c r="E152" s="2"/>
      <c r="F152" s="2">
        <v>1</v>
      </c>
      <c r="G152" s="2"/>
      <c r="H152" s="16">
        <f t="shared" si="32"/>
        <v>0.009900990099009901</v>
      </c>
      <c r="I152" s="16">
        <f>SUM(H147:H152)</f>
        <v>1</v>
      </c>
    </row>
    <row r="153" spans="1:9" ht="15">
      <c r="A153" s="3" t="s">
        <v>5</v>
      </c>
      <c r="B153" s="4">
        <f aca="true" t="shared" si="33" ref="B153:G153">SUM(B147:B152)</f>
        <v>14</v>
      </c>
      <c r="C153" s="4">
        <f t="shared" si="33"/>
        <v>21</v>
      </c>
      <c r="D153" s="4">
        <f t="shared" si="33"/>
        <v>10</v>
      </c>
      <c r="E153" s="4">
        <f t="shared" si="33"/>
        <v>25</v>
      </c>
      <c r="F153" s="4">
        <f t="shared" si="33"/>
        <v>12</v>
      </c>
      <c r="G153" s="4">
        <f t="shared" si="33"/>
        <v>19</v>
      </c>
      <c r="H153" s="36">
        <f>SUM(B153:G153)</f>
        <v>101</v>
      </c>
      <c r="I153" s="17"/>
    </row>
    <row r="154" spans="2:7" ht="15">
      <c r="B154" s="11">
        <f>B148/14</f>
        <v>0.8571428571428571</v>
      </c>
      <c r="C154" s="11">
        <f>C148/21</f>
        <v>0.9047619047619048</v>
      </c>
      <c r="D154" s="11">
        <f>D148/10</f>
        <v>0.6</v>
      </c>
      <c r="E154" s="11">
        <f>E148/25</f>
        <v>0.84</v>
      </c>
      <c r="F154" s="11">
        <f>F148/12</f>
        <v>0.4166666666666667</v>
      </c>
      <c r="G154" s="11">
        <f>G148/19</f>
        <v>0.631578947368421</v>
      </c>
    </row>
    <row r="155" ht="15">
      <c r="A155" s="7" t="s">
        <v>23</v>
      </c>
    </row>
    <row r="156" spans="1:9" ht="15">
      <c r="A156" s="3" t="s">
        <v>0</v>
      </c>
      <c r="B156" s="2">
        <v>2</v>
      </c>
      <c r="C156" s="2"/>
      <c r="D156" s="2">
        <v>2</v>
      </c>
      <c r="E156" s="2">
        <v>2</v>
      </c>
      <c r="F156" s="2"/>
      <c r="G156" s="2">
        <v>3</v>
      </c>
      <c r="H156" s="16">
        <f aca="true" t="shared" si="34" ref="H156:H161">(SUM(B156:G156))/101</f>
        <v>0.0891089108910891</v>
      </c>
      <c r="I156" s="17"/>
    </row>
    <row r="157" spans="1:9" ht="15">
      <c r="A157" s="3" t="s">
        <v>1</v>
      </c>
      <c r="B157" s="2">
        <v>1</v>
      </c>
      <c r="C157" s="2">
        <v>2</v>
      </c>
      <c r="D157" s="2"/>
      <c r="E157" s="2"/>
      <c r="F157" s="2">
        <v>1</v>
      </c>
      <c r="G157" s="2"/>
      <c r="H157" s="16">
        <f t="shared" si="34"/>
        <v>0.039603960396039604</v>
      </c>
      <c r="I157" s="17"/>
    </row>
    <row r="158" spans="1:8" s="15" customFormat="1" ht="15">
      <c r="A158" s="12" t="s">
        <v>2</v>
      </c>
      <c r="B158" s="13">
        <v>11</v>
      </c>
      <c r="C158" s="13">
        <v>19</v>
      </c>
      <c r="D158" s="13">
        <v>8</v>
      </c>
      <c r="E158" s="13">
        <v>23</v>
      </c>
      <c r="F158" s="13">
        <v>11</v>
      </c>
      <c r="G158" s="13">
        <v>16</v>
      </c>
      <c r="H158" s="14">
        <f t="shared" si="34"/>
        <v>0.8712871287128713</v>
      </c>
    </row>
    <row r="159" spans="1:9" ht="15">
      <c r="A159" s="3" t="s">
        <v>3</v>
      </c>
      <c r="B159" s="2"/>
      <c r="C159" s="2"/>
      <c r="D159" s="2"/>
      <c r="E159" s="2"/>
      <c r="F159" s="2"/>
      <c r="G159" s="2"/>
      <c r="H159" s="16">
        <f t="shared" si="34"/>
        <v>0</v>
      </c>
      <c r="I159" s="17"/>
    </row>
    <row r="160" spans="1:9" ht="15">
      <c r="A160" s="3" t="s">
        <v>4</v>
      </c>
      <c r="B160" s="2"/>
      <c r="C160" s="2"/>
      <c r="D160" s="2"/>
      <c r="E160" s="2"/>
      <c r="F160" s="2"/>
      <c r="G160" s="2"/>
      <c r="H160" s="16">
        <f t="shared" si="34"/>
        <v>0</v>
      </c>
      <c r="I160" s="17"/>
    </row>
    <row r="161" spans="1:9" ht="15">
      <c r="A161" s="3" t="s">
        <v>6</v>
      </c>
      <c r="B161" s="2"/>
      <c r="C161" s="2"/>
      <c r="D161" s="2"/>
      <c r="E161" s="2"/>
      <c r="F161" s="2"/>
      <c r="G161" s="2"/>
      <c r="H161" s="16">
        <f t="shared" si="34"/>
        <v>0</v>
      </c>
      <c r="I161" s="16">
        <f>SUM(H156:H161)</f>
        <v>1</v>
      </c>
    </row>
    <row r="162" spans="1:9" ht="15">
      <c r="A162" s="3" t="s">
        <v>5</v>
      </c>
      <c r="B162" s="4">
        <f aca="true" t="shared" si="35" ref="B162:G162">SUM(B156:B161)</f>
        <v>14</v>
      </c>
      <c r="C162" s="4">
        <f t="shared" si="35"/>
        <v>21</v>
      </c>
      <c r="D162" s="4">
        <f t="shared" si="35"/>
        <v>10</v>
      </c>
      <c r="E162" s="4">
        <f t="shared" si="35"/>
        <v>25</v>
      </c>
      <c r="F162" s="4">
        <f t="shared" si="35"/>
        <v>12</v>
      </c>
      <c r="G162" s="4">
        <f t="shared" si="35"/>
        <v>19</v>
      </c>
      <c r="H162" s="36">
        <f>SUM(B162:G162)</f>
        <v>101</v>
      </c>
      <c r="I162" s="17"/>
    </row>
    <row r="163" spans="2:7" ht="15">
      <c r="B163" s="11">
        <f>B158/14</f>
        <v>0.7857142857142857</v>
      </c>
      <c r="C163" s="11">
        <f>C158/21</f>
        <v>0.9047619047619048</v>
      </c>
      <c r="D163" s="11">
        <f>D158/10</f>
        <v>0.8</v>
      </c>
      <c r="E163" s="11">
        <f>E158/25</f>
        <v>0.92</v>
      </c>
      <c r="F163" s="11">
        <f>F158/12</f>
        <v>0.9166666666666666</v>
      </c>
      <c r="G163" s="11">
        <f>G158/14</f>
        <v>1.1428571428571428</v>
      </c>
    </row>
    <row r="164" ht="15">
      <c r="A164" s="7" t="s">
        <v>24</v>
      </c>
    </row>
    <row r="165" spans="1:9" ht="15">
      <c r="A165" s="3" t="s">
        <v>0</v>
      </c>
      <c r="B165" s="2">
        <v>0</v>
      </c>
      <c r="C165" s="2"/>
      <c r="D165" s="2">
        <v>3</v>
      </c>
      <c r="E165" s="2"/>
      <c r="F165" s="2">
        <v>2</v>
      </c>
      <c r="G165" s="2"/>
      <c r="H165" s="16">
        <f aca="true" t="shared" si="36" ref="H165:H170">(SUM(B165:G165))/101</f>
        <v>0.04950495049504951</v>
      </c>
      <c r="I165" s="17"/>
    </row>
    <row r="166" spans="1:8" s="15" customFormat="1" ht="15">
      <c r="A166" s="12" t="s">
        <v>1</v>
      </c>
      <c r="B166" s="13">
        <v>11</v>
      </c>
      <c r="C166" s="13">
        <v>19</v>
      </c>
      <c r="D166" s="13">
        <v>5</v>
      </c>
      <c r="E166" s="13">
        <v>23</v>
      </c>
      <c r="F166" s="13">
        <v>10</v>
      </c>
      <c r="G166" s="13">
        <v>17</v>
      </c>
      <c r="H166" s="14">
        <f t="shared" si="36"/>
        <v>0.8415841584158416</v>
      </c>
    </row>
    <row r="167" spans="1:9" ht="15">
      <c r="A167" s="3" t="s">
        <v>2</v>
      </c>
      <c r="B167" s="2">
        <v>3</v>
      </c>
      <c r="C167" s="2">
        <v>2</v>
      </c>
      <c r="D167" s="2">
        <v>2</v>
      </c>
      <c r="E167" s="2">
        <v>2</v>
      </c>
      <c r="F167" s="2"/>
      <c r="G167" s="2">
        <v>2</v>
      </c>
      <c r="H167" s="16">
        <f t="shared" si="36"/>
        <v>0.10891089108910891</v>
      </c>
      <c r="I167" s="17"/>
    </row>
    <row r="168" spans="1:9" ht="15">
      <c r="A168" s="3" t="s">
        <v>3</v>
      </c>
      <c r="B168" s="2">
        <v>0</v>
      </c>
      <c r="C168" s="2"/>
      <c r="D168" s="2"/>
      <c r="E168" s="2"/>
      <c r="F168" s="2"/>
      <c r="G168" s="2"/>
      <c r="H168" s="16">
        <f t="shared" si="36"/>
        <v>0</v>
      </c>
      <c r="I168" s="17"/>
    </row>
    <row r="169" spans="1:9" ht="15">
      <c r="A169" s="3" t="s">
        <v>4</v>
      </c>
      <c r="B169" s="2">
        <v>0</v>
      </c>
      <c r="C169" s="2"/>
      <c r="D169" s="2"/>
      <c r="E169" s="2"/>
      <c r="F169" s="2"/>
      <c r="G169" s="2"/>
      <c r="H169" s="16">
        <f t="shared" si="36"/>
        <v>0</v>
      </c>
      <c r="I169" s="17"/>
    </row>
    <row r="170" spans="1:9" ht="15">
      <c r="A170" s="3" t="s">
        <v>6</v>
      </c>
      <c r="B170" s="2"/>
      <c r="C170" s="2"/>
      <c r="D170" s="2"/>
      <c r="E170" s="2"/>
      <c r="F170" s="2"/>
      <c r="G170" s="2"/>
      <c r="H170" s="16">
        <f t="shared" si="36"/>
        <v>0</v>
      </c>
      <c r="I170" s="16">
        <f>SUM(H165:H170)</f>
        <v>1</v>
      </c>
    </row>
    <row r="171" spans="1:9" ht="15">
      <c r="A171" s="3" t="s">
        <v>5</v>
      </c>
      <c r="B171" s="4">
        <f aca="true" t="shared" si="37" ref="B171:G171">SUM(B165:B170)</f>
        <v>14</v>
      </c>
      <c r="C171" s="4">
        <f t="shared" si="37"/>
        <v>21</v>
      </c>
      <c r="D171" s="4">
        <f t="shared" si="37"/>
        <v>10</v>
      </c>
      <c r="E171" s="4">
        <f t="shared" si="37"/>
        <v>25</v>
      </c>
      <c r="F171" s="4">
        <f t="shared" si="37"/>
        <v>12</v>
      </c>
      <c r="G171" s="4">
        <f t="shared" si="37"/>
        <v>19</v>
      </c>
      <c r="H171" s="36">
        <f>SUM(B171:G171)</f>
        <v>101</v>
      </c>
      <c r="I171" s="17"/>
    </row>
    <row r="172" spans="2:7" ht="15">
      <c r="B172" s="11">
        <f>B166/14</f>
        <v>0.7857142857142857</v>
      </c>
      <c r="C172" s="11">
        <f>C166/21</f>
        <v>0.9047619047619048</v>
      </c>
      <c r="D172" s="11">
        <f>D166/10</f>
        <v>0.5</v>
      </c>
      <c r="E172" s="11">
        <f>E166/25</f>
        <v>0.92</v>
      </c>
      <c r="F172" s="11">
        <f>F166/12</f>
        <v>0.8333333333333334</v>
      </c>
      <c r="G172" s="11">
        <f>G166/19</f>
        <v>0.8947368421052632</v>
      </c>
    </row>
    <row r="173" ht="15">
      <c r="A173" s="7" t="s">
        <v>25</v>
      </c>
    </row>
    <row r="174" spans="1:9" ht="15">
      <c r="A174" s="3" t="s">
        <v>0</v>
      </c>
      <c r="B174" s="2">
        <v>1</v>
      </c>
      <c r="C174" s="2"/>
      <c r="D174" s="2">
        <v>1</v>
      </c>
      <c r="E174" s="2"/>
      <c r="F174" s="2"/>
      <c r="G174" s="2">
        <v>2</v>
      </c>
      <c r="H174" s="16">
        <f aca="true" t="shared" si="38" ref="H174:H179">(SUM(B174:G174))/101</f>
        <v>0.039603960396039604</v>
      </c>
      <c r="I174" s="17"/>
    </row>
    <row r="175" spans="1:9" ht="15">
      <c r="A175" s="3" t="s">
        <v>1</v>
      </c>
      <c r="B175" s="2">
        <v>0</v>
      </c>
      <c r="C175" s="2">
        <v>2</v>
      </c>
      <c r="D175" s="2"/>
      <c r="E175" s="2"/>
      <c r="F175" s="2">
        <v>2</v>
      </c>
      <c r="G175" s="2"/>
      <c r="H175" s="16">
        <f t="shared" si="38"/>
        <v>0.039603960396039604</v>
      </c>
      <c r="I175" s="17"/>
    </row>
    <row r="176" spans="1:8" s="25" customFormat="1" ht="15">
      <c r="A176" s="22" t="s">
        <v>2</v>
      </c>
      <c r="B176" s="23">
        <v>8</v>
      </c>
      <c r="C176" s="23">
        <v>13</v>
      </c>
      <c r="D176" s="23">
        <v>2</v>
      </c>
      <c r="E176" s="23">
        <v>6</v>
      </c>
      <c r="F176" s="23">
        <v>5</v>
      </c>
      <c r="G176" s="23">
        <v>11</v>
      </c>
      <c r="H176" s="24">
        <f t="shared" si="38"/>
        <v>0.44554455445544555</v>
      </c>
    </row>
    <row r="177" spans="1:9" ht="15">
      <c r="A177" s="3" t="s">
        <v>3</v>
      </c>
      <c r="B177" s="2">
        <v>0</v>
      </c>
      <c r="C177" s="2"/>
      <c r="D177" s="2">
        <v>1</v>
      </c>
      <c r="E177" s="2">
        <v>3</v>
      </c>
      <c r="F177" s="2"/>
      <c r="G177" s="2"/>
      <c r="H177" s="16">
        <f t="shared" si="38"/>
        <v>0.039603960396039604</v>
      </c>
      <c r="I177" s="17"/>
    </row>
    <row r="178" spans="1:9" ht="15">
      <c r="A178" s="3" t="s">
        <v>4</v>
      </c>
      <c r="B178" s="2">
        <v>5</v>
      </c>
      <c r="C178" s="2">
        <v>6</v>
      </c>
      <c r="D178" s="2">
        <v>6</v>
      </c>
      <c r="E178" s="2">
        <v>16</v>
      </c>
      <c r="F178" s="2">
        <v>4</v>
      </c>
      <c r="G178" s="2">
        <v>6</v>
      </c>
      <c r="H178" s="16">
        <f t="shared" si="38"/>
        <v>0.42574257425742573</v>
      </c>
      <c r="I178" s="17"/>
    </row>
    <row r="179" spans="1:9" ht="15">
      <c r="A179" s="3" t="s">
        <v>6</v>
      </c>
      <c r="B179" s="2"/>
      <c r="C179" s="2"/>
      <c r="D179" s="2"/>
      <c r="E179" s="2"/>
      <c r="F179" s="2">
        <v>1</v>
      </c>
      <c r="G179" s="2"/>
      <c r="H179" s="16">
        <f t="shared" si="38"/>
        <v>0.009900990099009901</v>
      </c>
      <c r="I179" s="16">
        <f>SUM(H174:H179)</f>
        <v>1</v>
      </c>
    </row>
    <row r="180" spans="1:9" ht="15">
      <c r="A180" s="3" t="s">
        <v>5</v>
      </c>
      <c r="B180" s="4">
        <f aca="true" t="shared" si="39" ref="B180:G180">SUM(B174:B179)</f>
        <v>14</v>
      </c>
      <c r="C180" s="4">
        <f t="shared" si="39"/>
        <v>21</v>
      </c>
      <c r="D180" s="4">
        <f t="shared" si="39"/>
        <v>10</v>
      </c>
      <c r="E180" s="4">
        <f t="shared" si="39"/>
        <v>25</v>
      </c>
      <c r="F180" s="4">
        <f t="shared" si="39"/>
        <v>12</v>
      </c>
      <c r="G180" s="4">
        <f t="shared" si="39"/>
        <v>19</v>
      </c>
      <c r="H180" s="36">
        <f>SUM(B180:G180)</f>
        <v>101</v>
      </c>
      <c r="I180" s="17"/>
    </row>
    <row r="181" spans="2:7" ht="15">
      <c r="B181" s="11">
        <f>B176/14</f>
        <v>0.5714285714285714</v>
      </c>
      <c r="C181" s="11">
        <f>C176/21</f>
        <v>0.6190476190476191</v>
      </c>
      <c r="D181" s="11">
        <f>D176/10</f>
        <v>0.2</v>
      </c>
      <c r="E181" s="11">
        <f>E176/25</f>
        <v>0.24</v>
      </c>
      <c r="F181" s="11">
        <f>F176/12</f>
        <v>0.4166666666666667</v>
      </c>
      <c r="G181" s="11">
        <f>G176/14</f>
        <v>0.7857142857142857</v>
      </c>
    </row>
    <row r="182" ht="15">
      <c r="A182" s="7" t="s">
        <v>26</v>
      </c>
    </row>
    <row r="183" spans="1:8" s="15" customFormat="1" ht="15">
      <c r="A183" s="12" t="s">
        <v>0</v>
      </c>
      <c r="B183" s="13">
        <v>11</v>
      </c>
      <c r="C183" s="13">
        <v>20</v>
      </c>
      <c r="D183" s="13">
        <v>9</v>
      </c>
      <c r="E183" s="13">
        <v>24</v>
      </c>
      <c r="F183" s="13">
        <v>11</v>
      </c>
      <c r="G183" s="13">
        <v>17</v>
      </c>
      <c r="H183" s="14">
        <f aca="true" t="shared" si="40" ref="H183:H188">(SUM(B183:G183))/101</f>
        <v>0.9108910891089109</v>
      </c>
    </row>
    <row r="184" spans="1:9" ht="15">
      <c r="A184" s="3" t="s">
        <v>1</v>
      </c>
      <c r="B184" s="2"/>
      <c r="C184" s="2">
        <v>1</v>
      </c>
      <c r="D184" s="2"/>
      <c r="E184" s="2"/>
      <c r="F184" s="2"/>
      <c r="G184" s="2"/>
      <c r="H184" s="16">
        <f t="shared" si="40"/>
        <v>0.009900990099009901</v>
      </c>
      <c r="I184" s="17"/>
    </row>
    <row r="185" spans="1:9" ht="15">
      <c r="A185" s="3" t="s">
        <v>2</v>
      </c>
      <c r="B185" s="2">
        <v>3</v>
      </c>
      <c r="C185" s="2"/>
      <c r="D185" s="2">
        <v>1</v>
      </c>
      <c r="E185" s="2">
        <v>1</v>
      </c>
      <c r="F185" s="2">
        <v>1</v>
      </c>
      <c r="G185" s="2">
        <v>2</v>
      </c>
      <c r="H185" s="16">
        <f t="shared" si="40"/>
        <v>0.07920792079207921</v>
      </c>
      <c r="I185" s="17"/>
    </row>
    <row r="186" spans="1:9" ht="15">
      <c r="A186" s="3" t="s">
        <v>3</v>
      </c>
      <c r="B186" s="2"/>
      <c r="C186" s="2"/>
      <c r="D186" s="2"/>
      <c r="E186" s="2"/>
      <c r="F186" s="2"/>
      <c r="G186" s="2"/>
      <c r="H186" s="16">
        <f t="shared" si="40"/>
        <v>0</v>
      </c>
      <c r="I186" s="17"/>
    </row>
    <row r="187" spans="1:9" ht="15">
      <c r="A187" s="3" t="s">
        <v>4</v>
      </c>
      <c r="B187" s="2"/>
      <c r="C187" s="2"/>
      <c r="D187" s="2"/>
      <c r="E187" s="2"/>
      <c r="F187" s="2"/>
      <c r="G187" s="2"/>
      <c r="H187" s="16">
        <f t="shared" si="40"/>
        <v>0</v>
      </c>
      <c r="I187" s="17"/>
    </row>
    <row r="188" spans="1:9" ht="15">
      <c r="A188" s="3" t="s">
        <v>6</v>
      </c>
      <c r="B188" s="2"/>
      <c r="C188" s="2"/>
      <c r="D188" s="2"/>
      <c r="E188" s="2"/>
      <c r="F188" s="2"/>
      <c r="G188" s="2"/>
      <c r="H188" s="16">
        <f t="shared" si="40"/>
        <v>0</v>
      </c>
      <c r="I188" s="16">
        <f>SUM(H183:H188)</f>
        <v>1</v>
      </c>
    </row>
    <row r="189" spans="1:9" ht="15">
      <c r="A189" s="3" t="s">
        <v>5</v>
      </c>
      <c r="B189" s="4">
        <f aca="true" t="shared" si="41" ref="B189:G189">SUM(B183:B188)</f>
        <v>14</v>
      </c>
      <c r="C189" s="4">
        <f t="shared" si="41"/>
        <v>21</v>
      </c>
      <c r="D189" s="4">
        <f t="shared" si="41"/>
        <v>10</v>
      </c>
      <c r="E189" s="4">
        <f t="shared" si="41"/>
        <v>25</v>
      </c>
      <c r="F189" s="4">
        <f t="shared" si="41"/>
        <v>12</v>
      </c>
      <c r="G189" s="4">
        <f t="shared" si="41"/>
        <v>19</v>
      </c>
      <c r="H189" s="36">
        <f>SUM(B189:G189)</f>
        <v>101</v>
      </c>
      <c r="I189" s="17"/>
    </row>
    <row r="190" spans="2:7" ht="15">
      <c r="B190" s="30">
        <f>B183/14</f>
        <v>0.7857142857142857</v>
      </c>
      <c r="C190" s="30">
        <f>C183/21</f>
        <v>0.9523809523809523</v>
      </c>
      <c r="D190" s="30">
        <f>D183/10</f>
        <v>0.9</v>
      </c>
      <c r="E190" s="30">
        <f>E183/25</f>
        <v>0.96</v>
      </c>
      <c r="F190" s="30">
        <f>F183/12</f>
        <v>0.9166666666666666</v>
      </c>
      <c r="G190" s="30">
        <f>G183/19</f>
        <v>0.8947368421052632</v>
      </c>
    </row>
    <row r="191" ht="15">
      <c r="A191" s="7" t="s">
        <v>27</v>
      </c>
    </row>
    <row r="192" spans="1:9" ht="15">
      <c r="A192" s="3" t="s">
        <v>0</v>
      </c>
      <c r="B192" s="2">
        <v>3</v>
      </c>
      <c r="C192" s="2">
        <v>3</v>
      </c>
      <c r="D192" s="2">
        <v>3</v>
      </c>
      <c r="E192" s="2">
        <v>5</v>
      </c>
      <c r="F192" s="2">
        <v>2</v>
      </c>
      <c r="G192" s="2"/>
      <c r="H192" s="16">
        <f aca="true" t="shared" si="42" ref="H192:H197">(SUM(B192:G192))/101</f>
        <v>0.15841584158415842</v>
      </c>
      <c r="I192" s="17"/>
    </row>
    <row r="193" spans="1:9" ht="15">
      <c r="A193" s="3" t="s">
        <v>1</v>
      </c>
      <c r="B193" s="2">
        <v>0</v>
      </c>
      <c r="C193" s="2"/>
      <c r="D193" s="2"/>
      <c r="E193" s="2"/>
      <c r="F193" s="2">
        <v>1</v>
      </c>
      <c r="G193" s="2">
        <v>4</v>
      </c>
      <c r="H193" s="16">
        <f t="shared" si="42"/>
        <v>0.04950495049504951</v>
      </c>
      <c r="I193" s="17"/>
    </row>
    <row r="194" spans="1:8" s="21" customFormat="1" ht="15">
      <c r="A194" s="18" t="s">
        <v>2</v>
      </c>
      <c r="B194" s="19">
        <v>11</v>
      </c>
      <c r="C194" s="19">
        <v>17</v>
      </c>
      <c r="D194" s="19">
        <v>5</v>
      </c>
      <c r="E194" s="19">
        <v>16</v>
      </c>
      <c r="F194" s="19">
        <v>6</v>
      </c>
      <c r="G194" s="19">
        <v>12</v>
      </c>
      <c r="H194" s="20">
        <f t="shared" si="42"/>
        <v>0.6633663366336634</v>
      </c>
    </row>
    <row r="195" spans="1:9" ht="15">
      <c r="A195" s="3" t="s">
        <v>3</v>
      </c>
      <c r="B195" s="2">
        <v>0</v>
      </c>
      <c r="C195" s="2">
        <v>1</v>
      </c>
      <c r="D195" s="2">
        <v>2</v>
      </c>
      <c r="E195" s="2">
        <v>4</v>
      </c>
      <c r="F195" s="2">
        <v>1</v>
      </c>
      <c r="G195" s="2">
        <v>3</v>
      </c>
      <c r="H195" s="16">
        <f t="shared" si="42"/>
        <v>0.10891089108910891</v>
      </c>
      <c r="I195" s="17"/>
    </row>
    <row r="196" spans="1:9" ht="15">
      <c r="A196" s="3" t="s">
        <v>4</v>
      </c>
      <c r="B196" s="2"/>
      <c r="C196" s="2"/>
      <c r="D196" s="2"/>
      <c r="E196" s="2"/>
      <c r="F196" s="2">
        <v>2</v>
      </c>
      <c r="G196" s="2"/>
      <c r="H196" s="16">
        <f t="shared" si="42"/>
        <v>0.019801980198019802</v>
      </c>
      <c r="I196" s="17"/>
    </row>
    <row r="197" spans="1:9" ht="15">
      <c r="A197" s="3" t="s">
        <v>6</v>
      </c>
      <c r="B197" s="2"/>
      <c r="C197" s="2"/>
      <c r="D197" s="2"/>
      <c r="E197" s="2"/>
      <c r="F197" s="2"/>
      <c r="G197" s="2"/>
      <c r="H197" s="16">
        <f t="shared" si="42"/>
        <v>0</v>
      </c>
      <c r="I197" s="16">
        <f>SUM(H192:H197)</f>
        <v>1</v>
      </c>
    </row>
    <row r="198" spans="1:9" ht="15">
      <c r="A198" s="3" t="s">
        <v>5</v>
      </c>
      <c r="B198" s="4">
        <f aca="true" t="shared" si="43" ref="B198:G198">SUM(B192:B197)</f>
        <v>14</v>
      </c>
      <c r="C198" s="4">
        <f t="shared" si="43"/>
        <v>21</v>
      </c>
      <c r="D198" s="4">
        <f t="shared" si="43"/>
        <v>10</v>
      </c>
      <c r="E198" s="4">
        <f t="shared" si="43"/>
        <v>25</v>
      </c>
      <c r="F198" s="4">
        <f t="shared" si="43"/>
        <v>12</v>
      </c>
      <c r="G198" s="4">
        <f t="shared" si="43"/>
        <v>19</v>
      </c>
      <c r="H198" s="36">
        <f>SUM(B198:G198)</f>
        <v>101</v>
      </c>
      <c r="I198" s="17"/>
    </row>
    <row r="199" spans="2:7" ht="15">
      <c r="B199" s="11">
        <f>B194/14</f>
        <v>0.7857142857142857</v>
      </c>
      <c r="C199" s="11">
        <f>C194/21</f>
        <v>0.8095238095238095</v>
      </c>
      <c r="D199" s="11">
        <f>D194/10</f>
        <v>0.5</v>
      </c>
      <c r="E199" s="11">
        <f>E194/25</f>
        <v>0.64</v>
      </c>
      <c r="F199" s="11">
        <f>F194/12</f>
        <v>0.5</v>
      </c>
      <c r="G199" s="11">
        <f>G194/14</f>
        <v>0.8571428571428571</v>
      </c>
    </row>
    <row r="200" ht="15">
      <c r="A200" s="7" t="s">
        <v>28</v>
      </c>
    </row>
    <row r="201" spans="1:9" ht="15">
      <c r="A201" s="3" t="s">
        <v>0</v>
      </c>
      <c r="B201" s="2">
        <v>1</v>
      </c>
      <c r="C201" s="2">
        <v>4</v>
      </c>
      <c r="D201" s="2">
        <v>6</v>
      </c>
      <c r="E201" s="2">
        <v>9</v>
      </c>
      <c r="F201" s="2">
        <v>1</v>
      </c>
      <c r="G201" s="2">
        <v>3</v>
      </c>
      <c r="H201" s="16">
        <f aca="true" t="shared" si="44" ref="H201:H206">(SUM(B201:G201))/101</f>
        <v>0.2376237623762376</v>
      </c>
      <c r="I201" s="17"/>
    </row>
    <row r="202" spans="1:9" ht="15">
      <c r="A202" s="3" t="s">
        <v>1</v>
      </c>
      <c r="B202" s="2">
        <v>4</v>
      </c>
      <c r="C202" s="2">
        <v>2</v>
      </c>
      <c r="D202" s="2">
        <v>1</v>
      </c>
      <c r="E202" s="2"/>
      <c r="F202" s="2"/>
      <c r="G202" s="2">
        <v>5</v>
      </c>
      <c r="H202" s="16">
        <f t="shared" si="44"/>
        <v>0.1188118811881188</v>
      </c>
      <c r="I202" s="17"/>
    </row>
    <row r="203" spans="1:8" s="25" customFormat="1" ht="15">
      <c r="A203" s="22" t="s">
        <v>2</v>
      </c>
      <c r="B203" s="23">
        <v>6</v>
      </c>
      <c r="C203" s="23">
        <v>13</v>
      </c>
      <c r="D203" s="23">
        <v>1</v>
      </c>
      <c r="E203" s="23">
        <v>13</v>
      </c>
      <c r="F203" s="23">
        <v>9</v>
      </c>
      <c r="G203" s="23">
        <v>10</v>
      </c>
      <c r="H203" s="24">
        <f t="shared" si="44"/>
        <v>0.5148514851485149</v>
      </c>
    </row>
    <row r="204" spans="1:9" ht="15">
      <c r="A204" s="3" t="s">
        <v>3</v>
      </c>
      <c r="B204" s="2">
        <v>3</v>
      </c>
      <c r="C204" s="2">
        <v>2</v>
      </c>
      <c r="D204" s="2">
        <v>2</v>
      </c>
      <c r="E204" s="2">
        <v>3</v>
      </c>
      <c r="F204" s="2">
        <v>2</v>
      </c>
      <c r="G204" s="2">
        <v>1</v>
      </c>
      <c r="H204" s="16">
        <f t="shared" si="44"/>
        <v>0.12871287128712872</v>
      </c>
      <c r="I204" s="17"/>
    </row>
    <row r="205" spans="1:9" ht="15">
      <c r="A205" s="3" t="s">
        <v>4</v>
      </c>
      <c r="B205" s="2"/>
      <c r="C205" s="2"/>
      <c r="D205" s="2"/>
      <c r="E205" s="2"/>
      <c r="F205" s="2"/>
      <c r="G205" s="2"/>
      <c r="H205" s="16">
        <f t="shared" si="44"/>
        <v>0</v>
      </c>
      <c r="I205" s="17"/>
    </row>
    <row r="206" spans="1:9" ht="15">
      <c r="A206" s="3" t="s">
        <v>6</v>
      </c>
      <c r="B206" s="2"/>
      <c r="C206" s="2"/>
      <c r="D206" s="2"/>
      <c r="E206" s="2"/>
      <c r="F206" s="2"/>
      <c r="G206" s="2"/>
      <c r="H206" s="16">
        <f t="shared" si="44"/>
        <v>0</v>
      </c>
      <c r="I206" s="16">
        <f>SUM(H201:H206)</f>
        <v>1</v>
      </c>
    </row>
    <row r="207" spans="1:9" ht="15">
      <c r="A207" s="3" t="s">
        <v>5</v>
      </c>
      <c r="B207" s="4">
        <f aca="true" t="shared" si="45" ref="B207:G207">SUM(B201:B206)</f>
        <v>14</v>
      </c>
      <c r="C207" s="4">
        <f t="shared" si="45"/>
        <v>21</v>
      </c>
      <c r="D207" s="4">
        <f t="shared" si="45"/>
        <v>10</v>
      </c>
      <c r="E207" s="4">
        <f t="shared" si="45"/>
        <v>25</v>
      </c>
      <c r="F207" s="4">
        <f t="shared" si="45"/>
        <v>12</v>
      </c>
      <c r="G207" s="4">
        <f t="shared" si="45"/>
        <v>19</v>
      </c>
      <c r="H207" s="36">
        <f>SUM(B207:G207)</f>
        <v>101</v>
      </c>
      <c r="I207" s="17"/>
    </row>
    <row r="208" spans="2:7" ht="15">
      <c r="B208" s="11">
        <f>B203/14</f>
        <v>0.42857142857142855</v>
      </c>
      <c r="C208" s="11">
        <f>C203/21</f>
        <v>0.6190476190476191</v>
      </c>
      <c r="D208" s="11">
        <f>D203/10</f>
        <v>0.1</v>
      </c>
      <c r="E208" s="11">
        <f>E203/25</f>
        <v>0.52</v>
      </c>
      <c r="F208" s="11">
        <f>F203/12</f>
        <v>0.75</v>
      </c>
      <c r="G208" s="11">
        <f>G203/14</f>
        <v>0.7142857142857143</v>
      </c>
    </row>
    <row r="209" ht="15">
      <c r="A209" s="7" t="s">
        <v>29</v>
      </c>
    </row>
    <row r="210" spans="1:8" s="25" customFormat="1" ht="15">
      <c r="A210" s="22" t="s">
        <v>0</v>
      </c>
      <c r="B210" s="23">
        <v>7</v>
      </c>
      <c r="C210" s="23">
        <v>16</v>
      </c>
      <c r="D210" s="23">
        <v>2</v>
      </c>
      <c r="E210" s="23">
        <v>7</v>
      </c>
      <c r="F210" s="23">
        <v>3</v>
      </c>
      <c r="G210" s="23">
        <v>11</v>
      </c>
      <c r="H210" s="24">
        <f aca="true" t="shared" si="46" ref="H210:H215">(SUM(B210:G210))/101</f>
        <v>0.45544554455445546</v>
      </c>
    </row>
    <row r="211" spans="1:9" ht="15">
      <c r="A211" s="3" t="s">
        <v>1</v>
      </c>
      <c r="B211" s="2">
        <v>3</v>
      </c>
      <c r="C211" s="2">
        <v>1</v>
      </c>
      <c r="D211" s="2">
        <v>2</v>
      </c>
      <c r="E211" s="2">
        <v>7</v>
      </c>
      <c r="F211" s="2">
        <v>1</v>
      </c>
      <c r="G211" s="2">
        <v>4</v>
      </c>
      <c r="H211" s="16">
        <f t="shared" si="46"/>
        <v>0.1782178217821782</v>
      </c>
      <c r="I211" s="17"/>
    </row>
    <row r="212" spans="1:9" ht="15">
      <c r="A212" s="3" t="s">
        <v>2</v>
      </c>
      <c r="B212" s="2">
        <v>4</v>
      </c>
      <c r="C212" s="2">
        <v>4</v>
      </c>
      <c r="D212" s="2">
        <v>5</v>
      </c>
      <c r="E212" s="2">
        <v>6</v>
      </c>
      <c r="F212" s="2">
        <v>7</v>
      </c>
      <c r="G212" s="2">
        <v>1</v>
      </c>
      <c r="H212" s="16">
        <f t="shared" si="46"/>
        <v>0.26732673267326734</v>
      </c>
      <c r="I212" s="17"/>
    </row>
    <row r="213" spans="1:9" ht="15">
      <c r="A213" s="3" t="s">
        <v>3</v>
      </c>
      <c r="B213" s="2">
        <v>0</v>
      </c>
      <c r="C213" s="2"/>
      <c r="D213" s="2">
        <v>1</v>
      </c>
      <c r="E213" s="2">
        <v>5</v>
      </c>
      <c r="F213" s="2">
        <v>1</v>
      </c>
      <c r="G213" s="2">
        <v>3</v>
      </c>
      <c r="H213" s="16">
        <f t="shared" si="46"/>
        <v>0.09900990099009901</v>
      </c>
      <c r="I213" s="17"/>
    </row>
    <row r="214" spans="1:9" ht="15">
      <c r="A214" s="3" t="s">
        <v>4</v>
      </c>
      <c r="B214" s="2">
        <v>0</v>
      </c>
      <c r="C214" s="2"/>
      <c r="D214" s="2"/>
      <c r="E214" s="2"/>
      <c r="F214" s="2"/>
      <c r="G214" s="2"/>
      <c r="H214" s="16">
        <f t="shared" si="46"/>
        <v>0</v>
      </c>
      <c r="I214" s="17"/>
    </row>
    <row r="215" spans="1:9" ht="15">
      <c r="A215" s="3" t="s">
        <v>6</v>
      </c>
      <c r="B215" s="2"/>
      <c r="C215" s="2"/>
      <c r="D215" s="2"/>
      <c r="E215" s="2"/>
      <c r="F215" s="2"/>
      <c r="G215" s="2"/>
      <c r="H215" s="16">
        <f t="shared" si="46"/>
        <v>0</v>
      </c>
      <c r="I215" s="16">
        <f>SUM(H210:H215)</f>
        <v>1</v>
      </c>
    </row>
    <row r="216" spans="1:9" ht="15">
      <c r="A216" s="3" t="s">
        <v>5</v>
      </c>
      <c r="B216" s="4">
        <f aca="true" t="shared" si="47" ref="B216:G216">SUM(B210:B215)</f>
        <v>14</v>
      </c>
      <c r="C216" s="4">
        <f t="shared" si="47"/>
        <v>21</v>
      </c>
      <c r="D216" s="4">
        <f t="shared" si="47"/>
        <v>10</v>
      </c>
      <c r="E216" s="4">
        <f t="shared" si="47"/>
        <v>25</v>
      </c>
      <c r="F216" s="4">
        <f t="shared" si="47"/>
        <v>12</v>
      </c>
      <c r="G216" s="4">
        <f t="shared" si="47"/>
        <v>19</v>
      </c>
      <c r="H216" s="36">
        <f>SUM(B216:G216)</f>
        <v>101</v>
      </c>
      <c r="I216" s="17"/>
    </row>
    <row r="217" spans="2:7" ht="15">
      <c r="B217" s="30">
        <f>B210/14</f>
        <v>0.5</v>
      </c>
      <c r="C217" s="30">
        <f>C210/21</f>
        <v>0.7619047619047619</v>
      </c>
      <c r="D217" s="30">
        <f>D210/10</f>
        <v>0.2</v>
      </c>
      <c r="E217" s="30">
        <f>E210/25</f>
        <v>0.28</v>
      </c>
      <c r="F217" s="30">
        <f>F210/12</f>
        <v>0.25</v>
      </c>
      <c r="G217" s="30">
        <f>G210/19</f>
        <v>0.5789473684210527</v>
      </c>
    </row>
    <row r="218" ht="15">
      <c r="A218" s="7" t="s">
        <v>30</v>
      </c>
    </row>
    <row r="219" spans="1:9" ht="15">
      <c r="A219" s="3" t="s">
        <v>0</v>
      </c>
      <c r="B219" s="2">
        <v>0</v>
      </c>
      <c r="C219" s="2">
        <v>3</v>
      </c>
      <c r="D219" s="2">
        <v>3</v>
      </c>
      <c r="E219" s="2">
        <v>10</v>
      </c>
      <c r="F219" s="2">
        <v>6</v>
      </c>
      <c r="G219" s="2">
        <v>1</v>
      </c>
      <c r="H219" s="16">
        <f aca="true" t="shared" si="48" ref="H219:H224">(SUM(B219:G219))/101</f>
        <v>0.22772277227722773</v>
      </c>
      <c r="I219" s="17"/>
    </row>
    <row r="220" spans="1:9" ht="15.75" customHeight="1">
      <c r="A220" s="3" t="s">
        <v>1</v>
      </c>
      <c r="B220" s="2">
        <v>2</v>
      </c>
      <c r="C220" s="2"/>
      <c r="D220" s="2"/>
      <c r="E220" s="2">
        <v>1</v>
      </c>
      <c r="F220" s="2"/>
      <c r="G220" s="2">
        <v>2</v>
      </c>
      <c r="H220" s="16">
        <f t="shared" si="48"/>
        <v>0.04950495049504951</v>
      </c>
      <c r="I220" s="17"/>
    </row>
    <row r="221" spans="1:8" s="25" customFormat="1" ht="15">
      <c r="A221" s="22" t="s">
        <v>2</v>
      </c>
      <c r="B221" s="23">
        <v>11</v>
      </c>
      <c r="C221" s="23">
        <v>14</v>
      </c>
      <c r="D221" s="23">
        <v>4</v>
      </c>
      <c r="E221" s="23">
        <v>11</v>
      </c>
      <c r="F221" s="23">
        <v>4</v>
      </c>
      <c r="G221" s="23">
        <v>10</v>
      </c>
      <c r="H221" s="24">
        <f t="shared" si="48"/>
        <v>0.5346534653465347</v>
      </c>
    </row>
    <row r="222" spans="1:9" ht="15">
      <c r="A222" s="3" t="s">
        <v>3</v>
      </c>
      <c r="B222" s="2">
        <v>0</v>
      </c>
      <c r="C222" s="2">
        <v>1</v>
      </c>
      <c r="D222" s="2"/>
      <c r="E222" s="2">
        <v>1</v>
      </c>
      <c r="F222" s="2">
        <v>1</v>
      </c>
      <c r="G222" s="2">
        <v>1</v>
      </c>
      <c r="H222" s="16">
        <f t="shared" si="48"/>
        <v>0.039603960396039604</v>
      </c>
      <c r="I222" s="17"/>
    </row>
    <row r="223" spans="1:9" ht="15">
      <c r="A223" s="3" t="s">
        <v>4</v>
      </c>
      <c r="B223" s="2">
        <v>1</v>
      </c>
      <c r="C223" s="2">
        <v>3</v>
      </c>
      <c r="D223" s="2">
        <v>3</v>
      </c>
      <c r="E223" s="2">
        <v>2</v>
      </c>
      <c r="F223" s="2">
        <v>1</v>
      </c>
      <c r="G223" s="2">
        <v>3</v>
      </c>
      <c r="H223" s="16">
        <f t="shared" si="48"/>
        <v>0.12871287128712872</v>
      </c>
      <c r="I223" s="17"/>
    </row>
    <row r="224" spans="1:9" ht="15">
      <c r="A224" s="3" t="s">
        <v>6</v>
      </c>
      <c r="B224" s="2"/>
      <c r="C224" s="2"/>
      <c r="D224" s="2"/>
      <c r="E224" s="2"/>
      <c r="F224" s="2"/>
      <c r="G224" s="2">
        <v>2</v>
      </c>
      <c r="H224" s="16">
        <f t="shared" si="48"/>
        <v>0.019801980198019802</v>
      </c>
      <c r="I224" s="16">
        <f>SUM(H219:H224)</f>
        <v>1</v>
      </c>
    </row>
    <row r="225" spans="1:9" ht="15">
      <c r="A225" s="3" t="s">
        <v>5</v>
      </c>
      <c r="B225" s="4">
        <f aca="true" t="shared" si="49" ref="B225:G225">SUM(B219:B224)</f>
        <v>14</v>
      </c>
      <c r="C225" s="4">
        <f t="shared" si="49"/>
        <v>21</v>
      </c>
      <c r="D225" s="4">
        <f t="shared" si="49"/>
        <v>10</v>
      </c>
      <c r="E225" s="4">
        <f t="shared" si="49"/>
        <v>25</v>
      </c>
      <c r="F225" s="4">
        <f t="shared" si="49"/>
        <v>12</v>
      </c>
      <c r="G225" s="4">
        <f t="shared" si="49"/>
        <v>19</v>
      </c>
      <c r="H225" s="36">
        <f>SUM(B225:G225)</f>
        <v>101</v>
      </c>
      <c r="I225" s="17"/>
    </row>
    <row r="226" spans="2:7" ht="15">
      <c r="B226" s="11">
        <f>B221/14</f>
        <v>0.7857142857142857</v>
      </c>
      <c r="C226" s="11">
        <f>C221/21</f>
        <v>0.6666666666666666</v>
      </c>
      <c r="D226" s="11">
        <f>D221/10</f>
        <v>0.4</v>
      </c>
      <c r="E226" s="11">
        <f>E221/25</f>
        <v>0.44</v>
      </c>
      <c r="F226" s="11">
        <f>F221/12</f>
        <v>0.3333333333333333</v>
      </c>
      <c r="G226" s="11">
        <f>G221/14</f>
        <v>0.7142857142857143</v>
      </c>
    </row>
    <row r="227" ht="15">
      <c r="A227" s="7" t="s">
        <v>31</v>
      </c>
    </row>
    <row r="228" spans="1:9" ht="15">
      <c r="A228" s="3" t="s">
        <v>0</v>
      </c>
      <c r="B228" s="2">
        <v>4</v>
      </c>
      <c r="C228" s="2">
        <v>2</v>
      </c>
      <c r="D228" s="2">
        <v>1</v>
      </c>
      <c r="E228" s="2">
        <v>2</v>
      </c>
      <c r="F228" s="2"/>
      <c r="G228" s="2">
        <v>3</v>
      </c>
      <c r="H228" s="16">
        <f aca="true" t="shared" si="50" ref="H228:H233">(SUM(B228:G228))/101</f>
        <v>0.1188118811881188</v>
      </c>
      <c r="I228" s="17"/>
    </row>
    <row r="229" spans="1:8" s="21" customFormat="1" ht="15">
      <c r="A229" s="18" t="s">
        <v>1</v>
      </c>
      <c r="B229" s="19">
        <v>9</v>
      </c>
      <c r="C229" s="19">
        <v>19</v>
      </c>
      <c r="D229" s="19">
        <v>8</v>
      </c>
      <c r="E229" s="19">
        <v>19</v>
      </c>
      <c r="F229" s="19">
        <v>11</v>
      </c>
      <c r="G229" s="19">
        <v>14</v>
      </c>
      <c r="H229" s="20">
        <f t="shared" si="50"/>
        <v>0.7920792079207921</v>
      </c>
    </row>
    <row r="230" spans="1:9" ht="15">
      <c r="A230" s="3" t="s">
        <v>2</v>
      </c>
      <c r="B230" s="2">
        <v>0</v>
      </c>
      <c r="C230" s="2"/>
      <c r="D230" s="2">
        <v>1</v>
      </c>
      <c r="E230" s="2">
        <v>1</v>
      </c>
      <c r="F230" s="2">
        <v>1</v>
      </c>
      <c r="G230" s="2">
        <v>1</v>
      </c>
      <c r="H230" s="16">
        <f t="shared" si="50"/>
        <v>0.039603960396039604</v>
      </c>
      <c r="I230" s="17"/>
    </row>
    <row r="231" spans="1:9" ht="15">
      <c r="A231" s="3" t="s">
        <v>3</v>
      </c>
      <c r="B231" s="2">
        <v>1</v>
      </c>
      <c r="C231" s="2"/>
      <c r="D231" s="2"/>
      <c r="E231" s="2">
        <v>3</v>
      </c>
      <c r="F231" s="2"/>
      <c r="G231" s="2">
        <v>1</v>
      </c>
      <c r="H231" s="16">
        <f t="shared" si="50"/>
        <v>0.04950495049504951</v>
      </c>
      <c r="I231" s="17"/>
    </row>
    <row r="232" spans="1:9" ht="15">
      <c r="A232" s="3" t="s">
        <v>4</v>
      </c>
      <c r="B232" s="2"/>
      <c r="C232" s="2"/>
      <c r="D232" s="2"/>
      <c r="E232" s="2"/>
      <c r="F232" s="2"/>
      <c r="G232" s="2"/>
      <c r="H232" s="16">
        <f t="shared" si="50"/>
        <v>0</v>
      </c>
      <c r="I232" s="17"/>
    </row>
    <row r="233" spans="1:9" ht="15">
      <c r="A233" s="3" t="s">
        <v>6</v>
      </c>
      <c r="B233" s="2"/>
      <c r="C233" s="2"/>
      <c r="D233" s="2"/>
      <c r="E233" s="2"/>
      <c r="F233" s="2"/>
      <c r="G233" s="2"/>
      <c r="H233" s="16">
        <f t="shared" si="50"/>
        <v>0</v>
      </c>
      <c r="I233" s="16">
        <f>SUM(H228:H233)</f>
        <v>1</v>
      </c>
    </row>
    <row r="234" spans="1:9" ht="15">
      <c r="A234" s="3" t="s">
        <v>5</v>
      </c>
      <c r="B234" s="4">
        <f aca="true" t="shared" si="51" ref="B234:G234">SUM(B228:B233)</f>
        <v>14</v>
      </c>
      <c r="C234" s="4">
        <f t="shared" si="51"/>
        <v>21</v>
      </c>
      <c r="D234" s="4">
        <f t="shared" si="51"/>
        <v>10</v>
      </c>
      <c r="E234" s="4">
        <f t="shared" si="51"/>
        <v>25</v>
      </c>
      <c r="F234" s="4">
        <f t="shared" si="51"/>
        <v>12</v>
      </c>
      <c r="G234" s="4">
        <f t="shared" si="51"/>
        <v>19</v>
      </c>
      <c r="H234" s="36">
        <f>SUM(B234:G234)</f>
        <v>101</v>
      </c>
      <c r="I234" s="17"/>
    </row>
    <row r="235" spans="2:7" ht="15">
      <c r="B235" s="11">
        <f>B229/14</f>
        <v>0.6428571428571429</v>
      </c>
      <c r="C235" s="11">
        <f>C229/21</f>
        <v>0.9047619047619048</v>
      </c>
      <c r="D235" s="11">
        <f>D229/10</f>
        <v>0.8</v>
      </c>
      <c r="E235" s="11">
        <f>E229/25</f>
        <v>0.76</v>
      </c>
      <c r="F235" s="11">
        <f>F229/12</f>
        <v>0.9166666666666666</v>
      </c>
      <c r="G235" s="11">
        <f>G229/19</f>
        <v>0.7368421052631579</v>
      </c>
    </row>
    <row r="236" ht="15">
      <c r="A236" s="7" t="s">
        <v>32</v>
      </c>
    </row>
    <row r="237" spans="1:9" ht="15">
      <c r="A237" s="3" t="s">
        <v>0</v>
      </c>
      <c r="B237" s="2">
        <v>2</v>
      </c>
      <c r="C237" s="2">
        <v>1</v>
      </c>
      <c r="D237" s="2">
        <v>2</v>
      </c>
      <c r="E237" s="2"/>
      <c r="F237" s="2">
        <v>1</v>
      </c>
      <c r="G237" s="2">
        <v>2</v>
      </c>
      <c r="H237" s="16">
        <f aca="true" t="shared" si="52" ref="H237:H242">(SUM(B237:G237))/101</f>
        <v>0.07920792079207921</v>
      </c>
      <c r="I237" s="17"/>
    </row>
    <row r="238" spans="1:8" s="15" customFormat="1" ht="15">
      <c r="A238" s="12" t="s">
        <v>1</v>
      </c>
      <c r="B238" s="13">
        <v>11</v>
      </c>
      <c r="C238" s="13">
        <v>18</v>
      </c>
      <c r="D238" s="13">
        <v>8</v>
      </c>
      <c r="E238" s="13">
        <v>23</v>
      </c>
      <c r="F238" s="13">
        <v>11</v>
      </c>
      <c r="G238" s="13">
        <v>11</v>
      </c>
      <c r="H238" s="14">
        <f t="shared" si="52"/>
        <v>0.8118811881188119</v>
      </c>
    </row>
    <row r="239" spans="1:9" ht="15">
      <c r="A239" s="3" t="s">
        <v>2</v>
      </c>
      <c r="B239" s="2">
        <v>0</v>
      </c>
      <c r="C239" s="2">
        <v>1</v>
      </c>
      <c r="D239" s="2"/>
      <c r="E239" s="2">
        <v>2</v>
      </c>
      <c r="F239" s="2"/>
      <c r="G239" s="2">
        <v>1</v>
      </c>
      <c r="H239" s="16">
        <f t="shared" si="52"/>
        <v>0.039603960396039604</v>
      </c>
      <c r="I239" s="17"/>
    </row>
    <row r="240" spans="1:9" ht="15">
      <c r="A240" s="3" t="s">
        <v>3</v>
      </c>
      <c r="B240" s="2">
        <v>1</v>
      </c>
      <c r="C240" s="2">
        <v>1</v>
      </c>
      <c r="D240" s="2"/>
      <c r="E240" s="2"/>
      <c r="F240" s="2"/>
      <c r="G240" s="2">
        <v>4</v>
      </c>
      <c r="H240" s="16">
        <f t="shared" si="52"/>
        <v>0.0594059405940594</v>
      </c>
      <c r="I240" s="17"/>
    </row>
    <row r="241" spans="1:9" ht="15">
      <c r="A241" s="3" t="s">
        <v>4</v>
      </c>
      <c r="B241" s="2">
        <v>0</v>
      </c>
      <c r="C241" s="2"/>
      <c r="D241" s="2"/>
      <c r="E241" s="2"/>
      <c r="F241" s="2"/>
      <c r="G241" s="2">
        <v>1</v>
      </c>
      <c r="H241" s="16">
        <f t="shared" si="52"/>
        <v>0.009900990099009901</v>
      </c>
      <c r="I241" s="17"/>
    </row>
    <row r="242" spans="1:9" ht="15">
      <c r="A242" s="3" t="s">
        <v>6</v>
      </c>
      <c r="B242" s="2"/>
      <c r="C242" s="2"/>
      <c r="D242" s="2"/>
      <c r="E242" s="2"/>
      <c r="F242" s="2"/>
      <c r="G242" s="2"/>
      <c r="H242" s="16">
        <f t="shared" si="52"/>
        <v>0</v>
      </c>
      <c r="I242" s="16">
        <f>SUM(H237:H242)</f>
        <v>1</v>
      </c>
    </row>
    <row r="243" spans="1:9" ht="15">
      <c r="A243" s="3" t="s">
        <v>5</v>
      </c>
      <c r="B243" s="4">
        <f aca="true" t="shared" si="53" ref="B243:G243">SUM(B237:B242)</f>
        <v>14</v>
      </c>
      <c r="C243" s="4">
        <f t="shared" si="53"/>
        <v>21</v>
      </c>
      <c r="D243" s="4">
        <f t="shared" si="53"/>
        <v>10</v>
      </c>
      <c r="E243" s="4">
        <f t="shared" si="53"/>
        <v>25</v>
      </c>
      <c r="F243" s="4">
        <f t="shared" si="53"/>
        <v>12</v>
      </c>
      <c r="G243" s="4">
        <f t="shared" si="53"/>
        <v>19</v>
      </c>
      <c r="H243" s="36">
        <f>SUM(B243:G243)</f>
        <v>101</v>
      </c>
      <c r="I243" s="17"/>
    </row>
    <row r="244" spans="2:7" ht="15">
      <c r="B244" s="11">
        <f>B238/14</f>
        <v>0.7857142857142857</v>
      </c>
      <c r="C244" s="11">
        <f>C238/21</f>
        <v>0.8571428571428571</v>
      </c>
      <c r="D244" s="11">
        <f>D238/10</f>
        <v>0.8</v>
      </c>
      <c r="E244" s="11">
        <f>E238/25</f>
        <v>0.92</v>
      </c>
      <c r="F244" s="11">
        <f>F238/12</f>
        <v>0.9166666666666666</v>
      </c>
      <c r="G244" s="11">
        <f>G238/19</f>
        <v>0.5789473684210527</v>
      </c>
    </row>
    <row r="245" ht="15">
      <c r="A245" s="7" t="s">
        <v>33</v>
      </c>
    </row>
    <row r="246" spans="1:9" ht="15">
      <c r="A246" s="3" t="s">
        <v>0</v>
      </c>
      <c r="B246" s="2">
        <v>2</v>
      </c>
      <c r="C246" s="2">
        <v>1</v>
      </c>
      <c r="D246" s="2">
        <v>1</v>
      </c>
      <c r="E246" s="2">
        <v>12</v>
      </c>
      <c r="F246" s="2">
        <v>5</v>
      </c>
      <c r="G246" s="2">
        <v>3</v>
      </c>
      <c r="H246" s="16">
        <f aca="true" t="shared" si="54" ref="H246:H251">(SUM(B246:G246))/101</f>
        <v>0.2376237623762376</v>
      </c>
      <c r="I246" s="17"/>
    </row>
    <row r="247" spans="1:9" ht="15">
      <c r="A247" s="3" t="s">
        <v>1</v>
      </c>
      <c r="B247" s="2">
        <v>1</v>
      </c>
      <c r="C247" s="2">
        <v>1</v>
      </c>
      <c r="D247" s="2">
        <v>1</v>
      </c>
      <c r="E247" s="2"/>
      <c r="F247" s="2"/>
      <c r="G247" s="2">
        <v>2</v>
      </c>
      <c r="H247" s="16">
        <f t="shared" si="54"/>
        <v>0.04950495049504951</v>
      </c>
      <c r="I247" s="17"/>
    </row>
    <row r="248" spans="1:9" ht="15">
      <c r="A248" s="3" t="s">
        <v>2</v>
      </c>
      <c r="B248" s="2">
        <v>3</v>
      </c>
      <c r="C248" s="2">
        <v>5</v>
      </c>
      <c r="D248" s="2">
        <v>5</v>
      </c>
      <c r="E248" s="2">
        <v>2</v>
      </c>
      <c r="F248" s="2">
        <v>3</v>
      </c>
      <c r="G248" s="2">
        <v>1</v>
      </c>
      <c r="H248" s="16">
        <f t="shared" si="54"/>
        <v>0.18811881188118812</v>
      </c>
      <c r="I248" s="17"/>
    </row>
    <row r="249" spans="1:9" ht="15">
      <c r="A249" s="3" t="s">
        <v>3</v>
      </c>
      <c r="B249" s="2">
        <v>1</v>
      </c>
      <c r="C249" s="2">
        <v>3</v>
      </c>
      <c r="D249" s="2">
        <v>1</v>
      </c>
      <c r="E249" s="2">
        <v>5</v>
      </c>
      <c r="F249" s="2"/>
      <c r="G249" s="2">
        <v>1</v>
      </c>
      <c r="H249" s="16">
        <f t="shared" si="54"/>
        <v>0.10891089108910891</v>
      </c>
      <c r="I249" s="17"/>
    </row>
    <row r="250" spans="1:8" s="25" customFormat="1" ht="15">
      <c r="A250" s="22" t="s">
        <v>4</v>
      </c>
      <c r="B250" s="23">
        <v>7</v>
      </c>
      <c r="C250" s="23">
        <v>11</v>
      </c>
      <c r="D250" s="23">
        <v>2</v>
      </c>
      <c r="E250" s="23">
        <v>6</v>
      </c>
      <c r="F250" s="23">
        <v>4</v>
      </c>
      <c r="G250" s="23">
        <v>11</v>
      </c>
      <c r="H250" s="24">
        <f t="shared" si="54"/>
        <v>0.40594059405940597</v>
      </c>
    </row>
    <row r="251" spans="1:9" ht="15">
      <c r="A251" s="3" t="s">
        <v>6</v>
      </c>
      <c r="B251" s="2"/>
      <c r="C251" s="2"/>
      <c r="D251" s="2"/>
      <c r="E251" s="2"/>
      <c r="F251" s="2"/>
      <c r="G251" s="2">
        <v>1</v>
      </c>
      <c r="H251" s="16">
        <f t="shared" si="54"/>
        <v>0.009900990099009901</v>
      </c>
      <c r="I251" s="16">
        <f>SUM(H246:H251)</f>
        <v>1</v>
      </c>
    </row>
    <row r="252" spans="1:9" ht="15">
      <c r="A252" s="3" t="s">
        <v>5</v>
      </c>
      <c r="B252" s="4">
        <f aca="true" t="shared" si="55" ref="B252:G252">SUM(B246:B251)</f>
        <v>14</v>
      </c>
      <c r="C252" s="4">
        <f t="shared" si="55"/>
        <v>21</v>
      </c>
      <c r="D252" s="4">
        <f t="shared" si="55"/>
        <v>10</v>
      </c>
      <c r="E252" s="4">
        <f t="shared" si="55"/>
        <v>25</v>
      </c>
      <c r="F252" s="4">
        <f t="shared" si="55"/>
        <v>12</v>
      </c>
      <c r="G252" s="4">
        <f t="shared" si="55"/>
        <v>19</v>
      </c>
      <c r="H252" s="36">
        <f>SUM(B252:G252)</f>
        <v>101</v>
      </c>
      <c r="I252" s="17"/>
    </row>
    <row r="253" spans="2:7" ht="15">
      <c r="B253" s="11">
        <f>B250/14</f>
        <v>0.5</v>
      </c>
      <c r="C253" s="11">
        <f>C250/21</f>
        <v>0.5238095238095238</v>
      </c>
      <c r="D253" s="11">
        <f>D250/10</f>
        <v>0.2</v>
      </c>
      <c r="E253" s="11">
        <f>E250/25</f>
        <v>0.24</v>
      </c>
      <c r="F253" s="11">
        <f>F250/25</f>
        <v>0.16</v>
      </c>
      <c r="G253" s="11">
        <f>G250/19</f>
        <v>0.5789473684210527</v>
      </c>
    </row>
    <row r="254" ht="15">
      <c r="A254" s="7" t="s">
        <v>34</v>
      </c>
    </row>
    <row r="255" spans="1:9" ht="15">
      <c r="A255" s="3" t="s">
        <v>0</v>
      </c>
      <c r="B255" s="2">
        <v>9</v>
      </c>
      <c r="C255" s="2">
        <v>2</v>
      </c>
      <c r="D255" s="2">
        <v>4</v>
      </c>
      <c r="E255" s="2">
        <v>12</v>
      </c>
      <c r="F255" s="2">
        <v>8</v>
      </c>
      <c r="G255" s="2">
        <v>4</v>
      </c>
      <c r="H255" s="16">
        <f aca="true" t="shared" si="56" ref="H255:H260">(SUM(B255:G255))/101</f>
        <v>0.38613861386138615</v>
      </c>
      <c r="I255" s="17"/>
    </row>
    <row r="256" spans="1:9" ht="15">
      <c r="A256" s="3" t="s">
        <v>1</v>
      </c>
      <c r="B256" s="2">
        <v>1</v>
      </c>
      <c r="C256" s="2"/>
      <c r="D256" s="2">
        <v>1</v>
      </c>
      <c r="E256" s="2">
        <v>4</v>
      </c>
      <c r="F256" s="2">
        <v>1</v>
      </c>
      <c r="G256" s="2">
        <v>1</v>
      </c>
      <c r="H256" s="16">
        <f t="shared" si="56"/>
        <v>0.07920792079207921</v>
      </c>
      <c r="I256" s="17"/>
    </row>
    <row r="257" spans="1:9" ht="15">
      <c r="A257" s="3" t="s">
        <v>2</v>
      </c>
      <c r="B257" s="2">
        <v>2</v>
      </c>
      <c r="C257" s="2">
        <v>1</v>
      </c>
      <c r="D257" s="2">
        <v>4</v>
      </c>
      <c r="E257" s="2">
        <v>1</v>
      </c>
      <c r="F257" s="2">
        <v>1</v>
      </c>
      <c r="G257" s="2">
        <v>2</v>
      </c>
      <c r="H257" s="16">
        <f t="shared" si="56"/>
        <v>0.10891089108910891</v>
      </c>
      <c r="I257" s="17"/>
    </row>
    <row r="258" spans="1:8" s="25" customFormat="1" ht="15">
      <c r="A258" s="22" t="s">
        <v>3</v>
      </c>
      <c r="B258" s="23">
        <v>2</v>
      </c>
      <c r="C258" s="23">
        <v>18</v>
      </c>
      <c r="D258" s="23">
        <v>1</v>
      </c>
      <c r="E258" s="23">
        <v>7</v>
      </c>
      <c r="F258" s="23">
        <v>2</v>
      </c>
      <c r="G258" s="23">
        <v>12</v>
      </c>
      <c r="H258" s="24">
        <f t="shared" si="56"/>
        <v>0.4158415841584158</v>
      </c>
    </row>
    <row r="259" spans="1:9" ht="15">
      <c r="A259" s="3" t="s">
        <v>4</v>
      </c>
      <c r="B259" s="2"/>
      <c r="C259" s="2"/>
      <c r="D259" s="2"/>
      <c r="E259" s="2">
        <v>1</v>
      </c>
      <c r="F259" s="2"/>
      <c r="G259" s="2"/>
      <c r="H259" s="16">
        <f t="shared" si="56"/>
        <v>0.009900990099009901</v>
      </c>
      <c r="I259" s="17"/>
    </row>
    <row r="260" spans="1:9" ht="15">
      <c r="A260" s="3" t="s">
        <v>6</v>
      </c>
      <c r="B260" s="2"/>
      <c r="C260" s="2"/>
      <c r="D260" s="2"/>
      <c r="E260" s="2"/>
      <c r="F260" s="2"/>
      <c r="G260" s="2"/>
      <c r="H260" s="16">
        <f t="shared" si="56"/>
        <v>0</v>
      </c>
      <c r="I260" s="16">
        <f>SUM(H255:H260)</f>
        <v>1</v>
      </c>
    </row>
    <row r="261" spans="1:9" ht="15">
      <c r="A261" s="3" t="s">
        <v>5</v>
      </c>
      <c r="B261" s="4">
        <f aca="true" t="shared" si="57" ref="B261:G261">SUM(B255:B260)</f>
        <v>14</v>
      </c>
      <c r="C261" s="4">
        <f t="shared" si="57"/>
        <v>21</v>
      </c>
      <c r="D261" s="4">
        <f t="shared" si="57"/>
        <v>10</v>
      </c>
      <c r="E261" s="4">
        <f t="shared" si="57"/>
        <v>25</v>
      </c>
      <c r="F261" s="4">
        <f t="shared" si="57"/>
        <v>12</v>
      </c>
      <c r="G261" s="4">
        <f t="shared" si="57"/>
        <v>19</v>
      </c>
      <c r="H261" s="36">
        <f>SUM(B261:G261)</f>
        <v>101</v>
      </c>
      <c r="I261" s="17"/>
    </row>
    <row r="262" spans="2:7" ht="15">
      <c r="B262" s="11">
        <f>B258/14</f>
        <v>0.14285714285714285</v>
      </c>
      <c r="C262" s="11">
        <f>C258/21</f>
        <v>0.8571428571428571</v>
      </c>
      <c r="D262" s="11">
        <f>D258/10</f>
        <v>0.1</v>
      </c>
      <c r="E262" s="11">
        <f>E258/25</f>
        <v>0.28</v>
      </c>
      <c r="F262" s="11">
        <f>F258/12</f>
        <v>0.16666666666666666</v>
      </c>
      <c r="G262" s="11">
        <f>G258/19</f>
        <v>0.631578947368421</v>
      </c>
    </row>
    <row r="263" ht="15">
      <c r="A263" s="7" t="s">
        <v>35</v>
      </c>
    </row>
    <row r="264" spans="1:9" ht="15">
      <c r="A264" s="3" t="s">
        <v>0</v>
      </c>
      <c r="B264" s="2">
        <v>0</v>
      </c>
      <c r="C264" s="2"/>
      <c r="D264" s="2">
        <v>2</v>
      </c>
      <c r="E264" s="2">
        <v>6</v>
      </c>
      <c r="F264" s="2"/>
      <c r="G264" s="2">
        <v>1</v>
      </c>
      <c r="H264" s="16">
        <f aca="true" t="shared" si="58" ref="H264:H269">(SUM(B264:G264))/101</f>
        <v>0.0891089108910891</v>
      </c>
      <c r="I264" s="17"/>
    </row>
    <row r="265" spans="1:8" s="21" customFormat="1" ht="15">
      <c r="A265" s="18" t="s">
        <v>1</v>
      </c>
      <c r="B265" s="19">
        <v>13</v>
      </c>
      <c r="C265" s="19">
        <v>18</v>
      </c>
      <c r="D265" s="19">
        <v>4</v>
      </c>
      <c r="E265" s="19">
        <v>8</v>
      </c>
      <c r="F265" s="19">
        <v>8</v>
      </c>
      <c r="G265" s="19">
        <v>12</v>
      </c>
      <c r="H265" s="20">
        <f t="shared" si="58"/>
        <v>0.6237623762376238</v>
      </c>
    </row>
    <row r="266" spans="1:9" ht="15">
      <c r="A266" s="3" t="s">
        <v>2</v>
      </c>
      <c r="B266" s="2">
        <v>0</v>
      </c>
      <c r="C266" s="2">
        <v>1</v>
      </c>
      <c r="D266" s="2">
        <v>1</v>
      </c>
      <c r="E266" s="2">
        <v>1</v>
      </c>
      <c r="F266" s="2"/>
      <c r="G266" s="2">
        <v>1</v>
      </c>
      <c r="H266" s="16">
        <f t="shared" si="58"/>
        <v>0.039603960396039604</v>
      </c>
      <c r="I266" s="17"/>
    </row>
    <row r="267" spans="1:9" ht="15">
      <c r="A267" s="3" t="s">
        <v>3</v>
      </c>
      <c r="B267" s="2">
        <v>1</v>
      </c>
      <c r="C267" s="2">
        <v>1</v>
      </c>
      <c r="D267" s="2">
        <v>1</v>
      </c>
      <c r="E267" s="2">
        <v>5</v>
      </c>
      <c r="F267" s="2">
        <v>1</v>
      </c>
      <c r="G267" s="2">
        <v>4</v>
      </c>
      <c r="H267" s="16">
        <f t="shared" si="58"/>
        <v>0.12871287128712872</v>
      </c>
      <c r="I267" s="17"/>
    </row>
    <row r="268" spans="1:9" ht="15">
      <c r="A268" s="3" t="s">
        <v>4</v>
      </c>
      <c r="B268" s="2"/>
      <c r="C268" s="2"/>
      <c r="D268" s="2">
        <v>2</v>
      </c>
      <c r="E268" s="2">
        <v>5</v>
      </c>
      <c r="F268" s="2">
        <v>3</v>
      </c>
      <c r="G268" s="2">
        <v>1</v>
      </c>
      <c r="H268" s="16">
        <f t="shared" si="58"/>
        <v>0.10891089108910891</v>
      </c>
      <c r="I268" s="17"/>
    </row>
    <row r="269" spans="1:9" ht="15">
      <c r="A269" s="3" t="s">
        <v>6</v>
      </c>
      <c r="B269" s="2"/>
      <c r="C269" s="2">
        <v>1</v>
      </c>
      <c r="D269" s="2"/>
      <c r="E269" s="2"/>
      <c r="F269" s="2"/>
      <c r="G269" s="2"/>
      <c r="H269" s="16">
        <f t="shared" si="58"/>
        <v>0.009900990099009901</v>
      </c>
      <c r="I269" s="16">
        <f>SUM(H264:H269)</f>
        <v>1</v>
      </c>
    </row>
    <row r="270" spans="1:9" ht="15">
      <c r="A270" s="3" t="s">
        <v>5</v>
      </c>
      <c r="B270" s="4">
        <f aca="true" t="shared" si="59" ref="B270:G270">SUM(B264:B269)</f>
        <v>14</v>
      </c>
      <c r="C270" s="4">
        <f t="shared" si="59"/>
        <v>21</v>
      </c>
      <c r="D270" s="4">
        <f t="shared" si="59"/>
        <v>10</v>
      </c>
      <c r="E270" s="4">
        <f t="shared" si="59"/>
        <v>25</v>
      </c>
      <c r="F270" s="4">
        <f t="shared" si="59"/>
        <v>12</v>
      </c>
      <c r="G270" s="4">
        <f t="shared" si="59"/>
        <v>19</v>
      </c>
      <c r="H270" s="36">
        <f>SUM(B270:G270)</f>
        <v>101</v>
      </c>
      <c r="I270" s="17"/>
    </row>
    <row r="271" spans="2:7" ht="15">
      <c r="B271" s="11">
        <f>B265/14</f>
        <v>0.9285714285714286</v>
      </c>
      <c r="C271" s="11">
        <f>C265/21</f>
        <v>0.8571428571428571</v>
      </c>
      <c r="D271" s="11">
        <f>D265/10</f>
        <v>0.4</v>
      </c>
      <c r="E271" s="11">
        <f>E265/25</f>
        <v>0.32</v>
      </c>
      <c r="F271" s="11">
        <f>F265/12</f>
        <v>0.6666666666666666</v>
      </c>
      <c r="G271" s="11">
        <f>G265/19</f>
        <v>0.631578947368421</v>
      </c>
    </row>
    <row r="272" ht="15">
      <c r="A272" s="7" t="s">
        <v>36</v>
      </c>
    </row>
    <row r="273" spans="1:9" ht="15">
      <c r="A273" s="3" t="s">
        <v>0</v>
      </c>
      <c r="B273" s="2">
        <v>5</v>
      </c>
      <c r="C273" s="2"/>
      <c r="D273" s="2"/>
      <c r="E273" s="2">
        <v>2</v>
      </c>
      <c r="F273" s="2">
        <v>1</v>
      </c>
      <c r="G273" s="2">
        <v>1</v>
      </c>
      <c r="H273" s="16">
        <f aca="true" t="shared" si="60" ref="H273:H278">(SUM(B273:G273))/101</f>
        <v>0.0891089108910891</v>
      </c>
      <c r="I273" s="17"/>
    </row>
    <row r="274" spans="1:9" ht="15">
      <c r="A274" s="3" t="s">
        <v>1</v>
      </c>
      <c r="B274" s="2">
        <v>0</v>
      </c>
      <c r="C274" s="2"/>
      <c r="D274" s="2"/>
      <c r="E274" s="2"/>
      <c r="F274" s="2"/>
      <c r="G274" s="2">
        <v>2</v>
      </c>
      <c r="H274" s="16">
        <f t="shared" si="60"/>
        <v>0.019801980198019802</v>
      </c>
      <c r="I274" s="17"/>
    </row>
    <row r="275" spans="1:8" s="21" customFormat="1" ht="15">
      <c r="A275" s="18" t="s">
        <v>2</v>
      </c>
      <c r="B275" s="19">
        <v>9</v>
      </c>
      <c r="C275" s="19">
        <v>18</v>
      </c>
      <c r="D275" s="19">
        <v>7</v>
      </c>
      <c r="E275" s="19">
        <v>21</v>
      </c>
      <c r="F275" s="19">
        <v>8</v>
      </c>
      <c r="G275" s="29">
        <v>15</v>
      </c>
      <c r="H275" s="20">
        <f t="shared" si="60"/>
        <v>0.7722772277227723</v>
      </c>
    </row>
    <row r="276" spans="1:9" ht="15">
      <c r="A276" s="3" t="s">
        <v>3</v>
      </c>
      <c r="B276" s="2"/>
      <c r="C276" s="2">
        <v>2</v>
      </c>
      <c r="D276" s="2">
        <v>3</v>
      </c>
      <c r="E276" s="2">
        <v>2</v>
      </c>
      <c r="F276" s="2">
        <v>3</v>
      </c>
      <c r="G276" s="2">
        <v>1</v>
      </c>
      <c r="H276" s="16">
        <f t="shared" si="60"/>
        <v>0.10891089108910891</v>
      </c>
      <c r="I276" s="17"/>
    </row>
    <row r="277" spans="1:9" ht="15">
      <c r="A277" s="3" t="s">
        <v>4</v>
      </c>
      <c r="B277" s="2"/>
      <c r="C277" s="2">
        <v>1</v>
      </c>
      <c r="D277" s="2"/>
      <c r="E277" s="2"/>
      <c r="F277" s="2"/>
      <c r="G277" s="2"/>
      <c r="H277" s="16">
        <f t="shared" si="60"/>
        <v>0.009900990099009901</v>
      </c>
      <c r="I277" s="17"/>
    </row>
    <row r="278" spans="1:9" ht="15">
      <c r="A278" s="3" t="s">
        <v>6</v>
      </c>
      <c r="B278" s="2"/>
      <c r="C278" s="2"/>
      <c r="D278" s="2"/>
      <c r="E278" s="2"/>
      <c r="F278" s="2"/>
      <c r="G278" s="2"/>
      <c r="H278" s="16">
        <f t="shared" si="60"/>
        <v>0</v>
      </c>
      <c r="I278" s="16">
        <f>SUM(H273:H278)</f>
        <v>1</v>
      </c>
    </row>
    <row r="279" spans="1:9" ht="15">
      <c r="A279" s="3" t="s">
        <v>5</v>
      </c>
      <c r="B279" s="4">
        <f aca="true" t="shared" si="61" ref="B279:G279">SUM(B273:B278)</f>
        <v>14</v>
      </c>
      <c r="C279" s="4">
        <f t="shared" si="61"/>
        <v>21</v>
      </c>
      <c r="D279" s="4">
        <f t="shared" si="61"/>
        <v>10</v>
      </c>
      <c r="E279" s="4">
        <f t="shared" si="61"/>
        <v>25</v>
      </c>
      <c r="F279" s="4">
        <f t="shared" si="61"/>
        <v>12</v>
      </c>
      <c r="G279" s="4">
        <f t="shared" si="61"/>
        <v>19</v>
      </c>
      <c r="H279" s="36">
        <f>SUM(B279:G279)</f>
        <v>101</v>
      </c>
      <c r="I279" s="17"/>
    </row>
    <row r="280" spans="2:7" ht="15">
      <c r="B280" s="11">
        <f>B275/14</f>
        <v>0.6428571428571429</v>
      </c>
      <c r="C280" s="11">
        <f>C275/21</f>
        <v>0.8571428571428571</v>
      </c>
      <c r="D280" s="11">
        <f>D275/10</f>
        <v>0.7</v>
      </c>
      <c r="E280" s="11">
        <f>E275/25</f>
        <v>0.84</v>
      </c>
      <c r="F280" s="11">
        <f>F275/12</f>
        <v>0.6666666666666666</v>
      </c>
      <c r="G280" s="11">
        <f>G275/14</f>
        <v>1.0714285714285714</v>
      </c>
    </row>
    <row r="281" ht="15">
      <c r="A281" s="7" t="s">
        <v>37</v>
      </c>
    </row>
    <row r="282" spans="1:8" s="21" customFormat="1" ht="15">
      <c r="A282" s="18" t="s">
        <v>0</v>
      </c>
      <c r="B282" s="19">
        <v>11</v>
      </c>
      <c r="C282" s="19">
        <v>13</v>
      </c>
      <c r="D282" s="19">
        <v>7</v>
      </c>
      <c r="E282" s="19">
        <v>12</v>
      </c>
      <c r="F282" s="19">
        <v>9</v>
      </c>
      <c r="G282" s="29">
        <v>10</v>
      </c>
      <c r="H282" s="20">
        <f aca="true" t="shared" si="62" ref="H282:H287">(SUM(B282:G282))/101</f>
        <v>0.6138613861386139</v>
      </c>
    </row>
    <row r="283" spans="1:9" ht="15">
      <c r="A283" s="3" t="s">
        <v>1</v>
      </c>
      <c r="B283" s="2"/>
      <c r="C283" s="2">
        <v>2</v>
      </c>
      <c r="D283" s="2"/>
      <c r="E283" s="2">
        <v>1</v>
      </c>
      <c r="F283" s="2"/>
      <c r="G283" s="2">
        <v>2</v>
      </c>
      <c r="H283" s="16">
        <f t="shared" si="62"/>
        <v>0.04950495049504951</v>
      </c>
      <c r="I283" s="17"/>
    </row>
    <row r="284" spans="1:9" ht="15">
      <c r="A284" s="3" t="s">
        <v>2</v>
      </c>
      <c r="B284" s="2">
        <v>1</v>
      </c>
      <c r="C284" s="2">
        <v>2</v>
      </c>
      <c r="D284" s="2"/>
      <c r="E284" s="2">
        <v>8</v>
      </c>
      <c r="F284" s="2">
        <v>3</v>
      </c>
      <c r="G284" s="2">
        <v>3</v>
      </c>
      <c r="H284" s="16">
        <f t="shared" si="62"/>
        <v>0.16831683168316833</v>
      </c>
      <c r="I284" s="17"/>
    </row>
    <row r="285" spans="1:9" ht="15">
      <c r="A285" s="3" t="s">
        <v>3</v>
      </c>
      <c r="B285" s="2"/>
      <c r="C285" s="2">
        <v>1</v>
      </c>
      <c r="D285" s="2"/>
      <c r="E285" s="2"/>
      <c r="F285" s="2"/>
      <c r="G285" s="2">
        <v>1</v>
      </c>
      <c r="H285" s="16">
        <f t="shared" si="62"/>
        <v>0.019801980198019802</v>
      </c>
      <c r="I285" s="17"/>
    </row>
    <row r="286" spans="1:9" ht="15">
      <c r="A286" s="3" t="s">
        <v>4</v>
      </c>
      <c r="B286" s="2">
        <v>2</v>
      </c>
      <c r="C286" s="2">
        <v>3</v>
      </c>
      <c r="D286" s="2">
        <v>3</v>
      </c>
      <c r="E286" s="2">
        <v>4</v>
      </c>
      <c r="F286" s="2"/>
      <c r="G286" s="2">
        <v>3</v>
      </c>
      <c r="H286" s="16">
        <f t="shared" si="62"/>
        <v>0.1485148514851485</v>
      </c>
      <c r="I286" s="17"/>
    </row>
    <row r="287" spans="1:9" ht="15">
      <c r="A287" s="3" t="s">
        <v>6</v>
      </c>
      <c r="B287" s="2"/>
      <c r="C287" s="2"/>
      <c r="D287" s="2"/>
      <c r="E287" s="2"/>
      <c r="F287" s="2"/>
      <c r="G287" s="2"/>
      <c r="H287" s="16">
        <f t="shared" si="62"/>
        <v>0</v>
      </c>
      <c r="I287" s="16">
        <f>SUM(H282:H287)</f>
        <v>1</v>
      </c>
    </row>
    <row r="288" spans="1:9" ht="15">
      <c r="A288" s="3" t="s">
        <v>5</v>
      </c>
      <c r="B288" s="4">
        <f aca="true" t="shared" si="63" ref="B288:G288">SUM(B282:B287)</f>
        <v>14</v>
      </c>
      <c r="C288" s="4">
        <f t="shared" si="63"/>
        <v>21</v>
      </c>
      <c r="D288" s="4">
        <f t="shared" si="63"/>
        <v>10</v>
      </c>
      <c r="E288" s="4">
        <f t="shared" si="63"/>
        <v>25</v>
      </c>
      <c r="F288" s="4">
        <f t="shared" si="63"/>
        <v>12</v>
      </c>
      <c r="G288" s="4">
        <f t="shared" si="63"/>
        <v>19</v>
      </c>
      <c r="H288" s="36">
        <f>SUM(B288:G288)</f>
        <v>101</v>
      </c>
      <c r="I288" s="17"/>
    </row>
    <row r="289" spans="2:7" ht="15">
      <c r="B289" s="30">
        <f>B282/14</f>
        <v>0.7857142857142857</v>
      </c>
      <c r="C289" s="30">
        <f>C282/21</f>
        <v>0.6190476190476191</v>
      </c>
      <c r="D289" s="30">
        <f>D282/10</f>
        <v>0.7</v>
      </c>
      <c r="E289" s="30">
        <f>E282/25</f>
        <v>0.48</v>
      </c>
      <c r="F289" s="30">
        <f>F282/12</f>
        <v>0.75</v>
      </c>
      <c r="G289" s="30">
        <f>G282/19</f>
        <v>0.5263157894736842</v>
      </c>
    </row>
    <row r="290" ht="15">
      <c r="A290" s="7" t="s">
        <v>38</v>
      </c>
    </row>
    <row r="291" spans="1:9" ht="15">
      <c r="A291" s="3" t="s">
        <v>0</v>
      </c>
      <c r="B291" s="2">
        <v>2</v>
      </c>
      <c r="C291" s="2"/>
      <c r="D291" s="2"/>
      <c r="E291" s="2">
        <v>1</v>
      </c>
      <c r="F291" s="2">
        <v>1</v>
      </c>
      <c r="G291" s="2">
        <v>3</v>
      </c>
      <c r="H291" s="16">
        <f aca="true" t="shared" si="64" ref="H291:H296">(SUM(B291:G291))/101</f>
        <v>0.06930693069306931</v>
      </c>
      <c r="I291" s="17"/>
    </row>
    <row r="292" spans="1:9" ht="15">
      <c r="A292" s="3" t="s">
        <v>1</v>
      </c>
      <c r="B292" s="2">
        <v>4</v>
      </c>
      <c r="C292" s="2">
        <v>6</v>
      </c>
      <c r="D292" s="2">
        <v>1</v>
      </c>
      <c r="E292" s="2">
        <v>7</v>
      </c>
      <c r="F292" s="2"/>
      <c r="G292" s="2">
        <v>2</v>
      </c>
      <c r="H292" s="16">
        <f t="shared" si="64"/>
        <v>0.19801980198019803</v>
      </c>
      <c r="I292" s="17"/>
    </row>
    <row r="293" spans="1:8" s="21" customFormat="1" ht="15">
      <c r="A293" s="18" t="s">
        <v>2</v>
      </c>
      <c r="B293" s="19">
        <v>8</v>
      </c>
      <c r="C293" s="19">
        <v>15</v>
      </c>
      <c r="D293" s="19">
        <v>9</v>
      </c>
      <c r="E293" s="19">
        <v>17</v>
      </c>
      <c r="F293" s="19">
        <v>6</v>
      </c>
      <c r="G293" s="29">
        <v>10</v>
      </c>
      <c r="H293" s="20">
        <f t="shared" si="64"/>
        <v>0.6435643564356436</v>
      </c>
    </row>
    <row r="294" spans="1:9" ht="15">
      <c r="A294" s="3" t="s">
        <v>3</v>
      </c>
      <c r="B294" s="2"/>
      <c r="C294" s="2"/>
      <c r="D294" s="2"/>
      <c r="E294" s="2"/>
      <c r="F294" s="2">
        <v>5</v>
      </c>
      <c r="G294" s="2">
        <v>3</v>
      </c>
      <c r="H294" s="16">
        <f t="shared" si="64"/>
        <v>0.07920792079207921</v>
      </c>
      <c r="I294" s="17"/>
    </row>
    <row r="295" spans="1:9" ht="15">
      <c r="A295" s="3" t="s">
        <v>4</v>
      </c>
      <c r="B295" s="2"/>
      <c r="C295" s="2"/>
      <c r="D295" s="2"/>
      <c r="E295" s="2"/>
      <c r="F295" s="2"/>
      <c r="G295" s="2">
        <v>1</v>
      </c>
      <c r="H295" s="16">
        <f t="shared" si="64"/>
        <v>0.009900990099009901</v>
      </c>
      <c r="I295" s="17"/>
    </row>
    <row r="296" spans="1:9" ht="15">
      <c r="A296" s="3" t="s">
        <v>6</v>
      </c>
      <c r="B296" s="2"/>
      <c r="C296" s="2"/>
      <c r="D296" s="2"/>
      <c r="E296" s="2"/>
      <c r="F296" s="2"/>
      <c r="G296" s="2"/>
      <c r="H296" s="16">
        <f t="shared" si="64"/>
        <v>0</v>
      </c>
      <c r="I296" s="16">
        <f>SUM(H291:H296)</f>
        <v>1</v>
      </c>
    </row>
    <row r="297" spans="1:9" ht="15">
      <c r="A297" s="3" t="s">
        <v>5</v>
      </c>
      <c r="B297" s="4">
        <f aca="true" t="shared" si="65" ref="B297:G297">SUM(B291:B296)</f>
        <v>14</v>
      </c>
      <c r="C297" s="4">
        <f t="shared" si="65"/>
        <v>21</v>
      </c>
      <c r="D297" s="4">
        <f t="shared" si="65"/>
        <v>10</v>
      </c>
      <c r="E297" s="4">
        <f t="shared" si="65"/>
        <v>25</v>
      </c>
      <c r="F297" s="4">
        <f t="shared" si="65"/>
        <v>12</v>
      </c>
      <c r="G297" s="4">
        <f t="shared" si="65"/>
        <v>19</v>
      </c>
      <c r="H297" s="36">
        <f>SUM(B297:G297)</f>
        <v>101</v>
      </c>
      <c r="I297" s="17"/>
    </row>
    <row r="298" spans="2:7" ht="15">
      <c r="B298" s="11">
        <f>B293/14</f>
        <v>0.5714285714285714</v>
      </c>
      <c r="C298" s="11">
        <f>C293/21</f>
        <v>0.7142857142857143</v>
      </c>
      <c r="D298" s="11">
        <f>D293/10</f>
        <v>0.9</v>
      </c>
      <c r="E298" s="11">
        <f>E293/25</f>
        <v>0.68</v>
      </c>
      <c r="F298" s="11">
        <f>F293/12</f>
        <v>0.5</v>
      </c>
      <c r="G298" s="11">
        <f>G293/14</f>
        <v>0.7142857142857143</v>
      </c>
    </row>
    <row r="299" ht="15">
      <c r="A299" s="7" t="s">
        <v>39</v>
      </c>
    </row>
    <row r="300" spans="1:8" s="15" customFormat="1" ht="15">
      <c r="A300" s="12" t="s">
        <v>0</v>
      </c>
      <c r="B300" s="13">
        <v>10</v>
      </c>
      <c r="C300" s="13">
        <v>17</v>
      </c>
      <c r="D300" s="13">
        <v>9</v>
      </c>
      <c r="E300" s="13">
        <v>21</v>
      </c>
      <c r="F300" s="13">
        <v>11</v>
      </c>
      <c r="G300" s="37">
        <v>13</v>
      </c>
      <c r="H300" s="14">
        <f aca="true" t="shared" si="66" ref="H300:H305">(SUM(B300:G300))/101</f>
        <v>0.801980198019802</v>
      </c>
    </row>
    <row r="301" spans="1:9" ht="15">
      <c r="A301" s="3" t="s">
        <v>1</v>
      </c>
      <c r="B301" s="2">
        <v>2</v>
      </c>
      <c r="C301" s="2">
        <v>2</v>
      </c>
      <c r="D301" s="2"/>
      <c r="E301" s="2">
        <v>1</v>
      </c>
      <c r="F301" s="2"/>
      <c r="G301" s="2">
        <v>1</v>
      </c>
      <c r="H301" s="16">
        <f t="shared" si="66"/>
        <v>0.0594059405940594</v>
      </c>
      <c r="I301" s="17"/>
    </row>
    <row r="302" spans="1:9" ht="15">
      <c r="A302" s="3" t="s">
        <v>2</v>
      </c>
      <c r="B302" s="2">
        <v>2</v>
      </c>
      <c r="C302" s="2">
        <v>1</v>
      </c>
      <c r="D302" s="2"/>
      <c r="E302" s="2">
        <v>2</v>
      </c>
      <c r="F302" s="2">
        <v>1</v>
      </c>
      <c r="G302" s="2">
        <v>4</v>
      </c>
      <c r="H302" s="16">
        <f t="shared" si="66"/>
        <v>0.09900990099009901</v>
      </c>
      <c r="I302" s="17"/>
    </row>
    <row r="303" spans="1:9" ht="15">
      <c r="A303" s="3" t="s">
        <v>3</v>
      </c>
      <c r="B303" s="2"/>
      <c r="C303" s="2">
        <v>1</v>
      </c>
      <c r="D303" s="2"/>
      <c r="E303" s="2"/>
      <c r="F303" s="2"/>
      <c r="G303" s="2">
        <v>1</v>
      </c>
      <c r="H303" s="16">
        <f t="shared" si="66"/>
        <v>0.019801980198019802</v>
      </c>
      <c r="I303" s="17"/>
    </row>
    <row r="304" spans="1:9" ht="15">
      <c r="A304" s="3" t="s">
        <v>4</v>
      </c>
      <c r="B304" s="2"/>
      <c r="C304" s="2"/>
      <c r="D304" s="2"/>
      <c r="E304" s="2">
        <v>1</v>
      </c>
      <c r="F304" s="2"/>
      <c r="G304" s="2"/>
      <c r="H304" s="16">
        <f t="shared" si="66"/>
        <v>0.009900990099009901</v>
      </c>
      <c r="I304" s="17"/>
    </row>
    <row r="305" spans="1:9" ht="15">
      <c r="A305" s="3" t="s">
        <v>6</v>
      </c>
      <c r="B305" s="2"/>
      <c r="C305" s="2"/>
      <c r="D305" s="2">
        <v>1</v>
      </c>
      <c r="E305" s="2"/>
      <c r="F305" s="2"/>
      <c r="G305" s="2"/>
      <c r="H305" s="16">
        <f t="shared" si="66"/>
        <v>0.009900990099009901</v>
      </c>
      <c r="I305" s="16">
        <f>SUM(H300:H305)</f>
        <v>1</v>
      </c>
    </row>
    <row r="306" spans="1:9" ht="15">
      <c r="A306" s="3" t="s">
        <v>5</v>
      </c>
      <c r="B306" s="4">
        <f aca="true" t="shared" si="67" ref="B306:G306">SUM(B300:B305)</f>
        <v>14</v>
      </c>
      <c r="C306" s="4">
        <f t="shared" si="67"/>
        <v>21</v>
      </c>
      <c r="D306" s="4">
        <f t="shared" si="67"/>
        <v>10</v>
      </c>
      <c r="E306" s="4">
        <f t="shared" si="67"/>
        <v>25</v>
      </c>
      <c r="F306" s="4">
        <f t="shared" si="67"/>
        <v>12</v>
      </c>
      <c r="G306" s="4">
        <f t="shared" si="67"/>
        <v>19</v>
      </c>
      <c r="H306" s="36">
        <f>SUM(B306:G306)</f>
        <v>101</v>
      </c>
      <c r="I306" s="17"/>
    </row>
    <row r="307" spans="2:7" ht="15">
      <c r="B307" s="30">
        <f>B300/14</f>
        <v>0.7142857142857143</v>
      </c>
      <c r="C307" s="30">
        <f>C300/21</f>
        <v>0.8095238095238095</v>
      </c>
      <c r="D307" s="30">
        <f>D300/10</f>
        <v>0.9</v>
      </c>
      <c r="E307" s="30">
        <f>E300/25</f>
        <v>0.84</v>
      </c>
      <c r="F307" s="30">
        <f>F300/12</f>
        <v>0.9166666666666666</v>
      </c>
      <c r="G307" s="30">
        <f>G300/19</f>
        <v>0.6842105263157895</v>
      </c>
    </row>
    <row r="308" ht="15">
      <c r="A308" s="7" t="s">
        <v>40</v>
      </c>
    </row>
    <row r="309" spans="1:9" ht="15">
      <c r="A309" s="3" t="s">
        <v>0</v>
      </c>
      <c r="B309" s="2"/>
      <c r="C309" s="2">
        <v>1</v>
      </c>
      <c r="D309" s="2"/>
      <c r="E309" s="2">
        <v>2</v>
      </c>
      <c r="F309" s="2">
        <v>1</v>
      </c>
      <c r="G309" s="2">
        <v>1</v>
      </c>
      <c r="H309" s="16">
        <f aca="true" t="shared" si="68" ref="H309:H314">(SUM(B309:G309))/101</f>
        <v>0.04950495049504951</v>
      </c>
      <c r="I309" s="17"/>
    </row>
    <row r="310" spans="1:9" ht="15">
      <c r="A310" s="3" t="s">
        <v>1</v>
      </c>
      <c r="B310" s="2">
        <v>2</v>
      </c>
      <c r="C310" s="2">
        <v>1</v>
      </c>
      <c r="D310" s="2"/>
      <c r="E310" s="2">
        <v>6</v>
      </c>
      <c r="F310" s="2">
        <v>3</v>
      </c>
      <c r="G310" s="2">
        <v>1</v>
      </c>
      <c r="H310" s="16">
        <f t="shared" si="68"/>
        <v>0.12871287128712872</v>
      </c>
      <c r="I310" s="17"/>
    </row>
    <row r="311" spans="1:8" s="21" customFormat="1" ht="15">
      <c r="A311" s="18" t="s">
        <v>2</v>
      </c>
      <c r="B311" s="19">
        <v>11</v>
      </c>
      <c r="C311" s="19">
        <v>19</v>
      </c>
      <c r="D311" s="19">
        <v>9</v>
      </c>
      <c r="E311" s="19">
        <v>15</v>
      </c>
      <c r="F311" s="19">
        <v>4</v>
      </c>
      <c r="G311" s="29">
        <v>10</v>
      </c>
      <c r="H311" s="20">
        <f t="shared" si="68"/>
        <v>0.6732673267326733</v>
      </c>
    </row>
    <row r="312" spans="1:9" ht="15">
      <c r="A312" s="3" t="s">
        <v>3</v>
      </c>
      <c r="B312" s="2">
        <v>1</v>
      </c>
      <c r="C312" s="2"/>
      <c r="D312" s="2"/>
      <c r="E312" s="2">
        <v>2</v>
      </c>
      <c r="F312" s="2">
        <v>4</v>
      </c>
      <c r="G312" s="2">
        <v>4</v>
      </c>
      <c r="H312" s="16">
        <f t="shared" si="68"/>
        <v>0.10891089108910891</v>
      </c>
      <c r="I312" s="17"/>
    </row>
    <row r="313" spans="1:9" ht="15">
      <c r="A313" s="3" t="s">
        <v>4</v>
      </c>
      <c r="B313" s="2"/>
      <c r="C313" s="2"/>
      <c r="D313" s="2"/>
      <c r="E313" s="2"/>
      <c r="F313" s="2"/>
      <c r="G313" s="2">
        <v>2</v>
      </c>
      <c r="H313" s="16">
        <f t="shared" si="68"/>
        <v>0.019801980198019802</v>
      </c>
      <c r="I313" s="17"/>
    </row>
    <row r="314" spans="1:9" ht="15">
      <c r="A314" s="3" t="s">
        <v>6</v>
      </c>
      <c r="B314" s="2"/>
      <c r="C314" s="2"/>
      <c r="D314" s="2">
        <v>1</v>
      </c>
      <c r="E314" s="2"/>
      <c r="F314" s="2"/>
      <c r="G314" s="2">
        <v>1</v>
      </c>
      <c r="H314" s="16">
        <f t="shared" si="68"/>
        <v>0.019801980198019802</v>
      </c>
      <c r="I314" s="16">
        <f>SUM(H309:H314)</f>
        <v>1</v>
      </c>
    </row>
    <row r="315" spans="1:9" ht="15">
      <c r="A315" s="3" t="s">
        <v>5</v>
      </c>
      <c r="B315" s="4">
        <f aca="true" t="shared" si="69" ref="B315:G315">SUM(B309:B314)</f>
        <v>14</v>
      </c>
      <c r="C315" s="4">
        <f t="shared" si="69"/>
        <v>21</v>
      </c>
      <c r="D315" s="4">
        <f t="shared" si="69"/>
        <v>10</v>
      </c>
      <c r="E315" s="4">
        <f t="shared" si="69"/>
        <v>25</v>
      </c>
      <c r="F315" s="4">
        <f t="shared" si="69"/>
        <v>12</v>
      </c>
      <c r="G315" s="4">
        <f t="shared" si="69"/>
        <v>19</v>
      </c>
      <c r="H315" s="36">
        <f>SUM(B315:G315)</f>
        <v>101</v>
      </c>
      <c r="I315" s="17"/>
    </row>
    <row r="316" spans="2:7" ht="15">
      <c r="B316" s="11">
        <f>B311/14</f>
        <v>0.7857142857142857</v>
      </c>
      <c r="C316" s="11">
        <f>C311/21</f>
        <v>0.9047619047619048</v>
      </c>
      <c r="D316" s="11">
        <f>D311/10</f>
        <v>0.9</v>
      </c>
      <c r="E316" s="11">
        <f>E311/25</f>
        <v>0.6</v>
      </c>
      <c r="F316" s="11">
        <f>F311/12</f>
        <v>0.3333333333333333</v>
      </c>
      <c r="G316" s="11">
        <f>G311/14</f>
        <v>0.7142857142857143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Estrella Mountain Community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huntsinger</dc:creator>
  <cp:keywords/>
  <dc:description/>
  <cp:lastModifiedBy>Administrator</cp:lastModifiedBy>
  <dcterms:created xsi:type="dcterms:W3CDTF">2009-11-21T20:58:36Z</dcterms:created>
  <dcterms:modified xsi:type="dcterms:W3CDTF">2012-01-20T15:54:34Z</dcterms:modified>
  <cp:category/>
  <cp:version/>
  <cp:contentType/>
  <cp:contentStatus/>
</cp:coreProperties>
</file>