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0" yWindow="0" windowWidth="25600" windowHeight="183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88" i="1" l="1"/>
  <c r="B7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J87" i="1"/>
  <c r="I87" i="1"/>
  <c r="H87" i="1"/>
  <c r="J86" i="1"/>
  <c r="I86" i="1"/>
  <c r="H86" i="1"/>
  <c r="J85" i="1"/>
  <c r="I85" i="1"/>
  <c r="H85" i="1"/>
  <c r="J84" i="1"/>
  <c r="I84" i="1"/>
  <c r="H84" i="1"/>
  <c r="J83" i="1"/>
  <c r="I83" i="1"/>
  <c r="H83" i="1"/>
  <c r="J82" i="1"/>
  <c r="I82" i="1"/>
  <c r="H82" i="1"/>
  <c r="J81" i="1"/>
  <c r="I81" i="1"/>
  <c r="H81" i="1"/>
  <c r="J80" i="1"/>
  <c r="I80" i="1"/>
  <c r="H80" i="1"/>
  <c r="J79" i="1"/>
  <c r="I79" i="1"/>
  <c r="H79" i="1"/>
  <c r="J78" i="1"/>
  <c r="I78" i="1"/>
  <c r="H78" i="1"/>
  <c r="J77" i="1"/>
  <c r="I77" i="1"/>
  <c r="H77" i="1"/>
  <c r="J76" i="1"/>
  <c r="I76" i="1"/>
  <c r="H76" i="1"/>
  <c r="J75" i="1"/>
  <c r="I75" i="1"/>
  <c r="H75" i="1"/>
  <c r="E56" i="1"/>
  <c r="E57" i="1"/>
  <c r="E58" i="1"/>
  <c r="E59" i="1"/>
  <c r="E60" i="1"/>
  <c r="E61" i="1"/>
  <c r="E62" i="1"/>
  <c r="E63" i="1"/>
  <c r="E64" i="1"/>
  <c r="E65" i="1"/>
  <c r="E66" i="1"/>
  <c r="E67" i="1"/>
  <c r="E68" i="1"/>
  <c r="E69" i="1"/>
  <c r="E70" i="1"/>
  <c r="E71" i="1"/>
  <c r="E72" i="1"/>
  <c r="E73" i="1"/>
  <c r="E74" i="1"/>
  <c r="E75" i="1"/>
  <c r="D56" i="1"/>
  <c r="D57" i="1"/>
  <c r="D58" i="1"/>
  <c r="D59" i="1"/>
  <c r="D60" i="1"/>
  <c r="D61" i="1"/>
  <c r="D62" i="1"/>
  <c r="D63" i="1"/>
  <c r="D64" i="1"/>
  <c r="D65" i="1"/>
  <c r="D66" i="1"/>
  <c r="D67" i="1"/>
  <c r="D68" i="1"/>
  <c r="D69" i="1"/>
  <c r="D70" i="1"/>
  <c r="D71" i="1"/>
  <c r="D72" i="1"/>
  <c r="D73" i="1"/>
  <c r="D74" i="1"/>
  <c r="D75" i="1"/>
  <c r="J74" i="1"/>
  <c r="I74" i="1"/>
  <c r="H74" i="1"/>
  <c r="C74" i="1"/>
  <c r="B74" i="1"/>
  <c r="J73" i="1"/>
  <c r="I73" i="1"/>
  <c r="H73" i="1"/>
  <c r="C73" i="1"/>
  <c r="B73" i="1"/>
  <c r="J72" i="1"/>
  <c r="I72" i="1"/>
  <c r="H72" i="1"/>
  <c r="C72" i="1"/>
  <c r="B72" i="1"/>
  <c r="J71" i="1"/>
  <c r="I71" i="1"/>
  <c r="H71" i="1"/>
  <c r="C71" i="1"/>
  <c r="B71" i="1"/>
  <c r="J70" i="1"/>
  <c r="I70" i="1"/>
  <c r="H70" i="1"/>
  <c r="C70" i="1"/>
  <c r="B70" i="1"/>
  <c r="J69" i="1"/>
  <c r="I69" i="1"/>
  <c r="H69" i="1"/>
  <c r="C69" i="1"/>
  <c r="B69" i="1"/>
  <c r="J68" i="1"/>
  <c r="I68" i="1"/>
  <c r="H68" i="1"/>
  <c r="C68" i="1"/>
  <c r="B68" i="1"/>
  <c r="J67" i="1"/>
  <c r="I67" i="1"/>
  <c r="H67" i="1"/>
  <c r="C67" i="1"/>
  <c r="B67" i="1"/>
  <c r="J66" i="1"/>
  <c r="I66" i="1"/>
  <c r="H66" i="1"/>
  <c r="C66" i="1"/>
  <c r="B66" i="1"/>
  <c r="J65" i="1"/>
  <c r="I65" i="1"/>
  <c r="H65" i="1"/>
  <c r="C65" i="1"/>
  <c r="B65" i="1"/>
  <c r="J64" i="1"/>
  <c r="I64" i="1"/>
  <c r="H64" i="1"/>
  <c r="C64" i="1"/>
  <c r="B64" i="1"/>
  <c r="J63" i="1"/>
  <c r="I63" i="1"/>
  <c r="H63" i="1"/>
  <c r="C63" i="1"/>
  <c r="B63" i="1"/>
  <c r="J62" i="1"/>
  <c r="I62" i="1"/>
  <c r="H62" i="1"/>
  <c r="C62" i="1"/>
  <c r="B62" i="1"/>
  <c r="J61" i="1"/>
  <c r="I61" i="1"/>
  <c r="H61" i="1"/>
  <c r="C61" i="1"/>
  <c r="B61" i="1"/>
  <c r="J60" i="1"/>
  <c r="I60" i="1"/>
  <c r="H60" i="1"/>
  <c r="C60" i="1"/>
  <c r="B60" i="1"/>
  <c r="J59" i="1"/>
  <c r="I59" i="1"/>
  <c r="H59" i="1"/>
  <c r="C59" i="1"/>
  <c r="B59" i="1"/>
  <c r="J58" i="1"/>
  <c r="I58" i="1"/>
  <c r="H58" i="1"/>
  <c r="C58" i="1"/>
  <c r="B58" i="1"/>
  <c r="J57" i="1"/>
  <c r="I57" i="1"/>
  <c r="H57" i="1"/>
  <c r="C57" i="1"/>
  <c r="B57" i="1"/>
  <c r="J56" i="1"/>
  <c r="I56" i="1"/>
  <c r="H56" i="1"/>
  <c r="C56" i="1"/>
  <c r="B56" i="1"/>
  <c r="H46" i="1"/>
  <c r="I46" i="1"/>
  <c r="J46" i="1"/>
  <c r="H47" i="1"/>
  <c r="K46" i="1"/>
  <c r="L46" i="1"/>
  <c r="M46" i="1"/>
  <c r="M45" i="1"/>
  <c r="M44" i="1"/>
  <c r="M43" i="1"/>
  <c r="M42" i="1"/>
  <c r="M41" i="1"/>
  <c r="M40" i="1"/>
  <c r="M39" i="1"/>
  <c r="M38" i="1"/>
  <c r="M37" i="1"/>
  <c r="M36" i="1"/>
  <c r="M35" i="1"/>
  <c r="M34" i="1"/>
  <c r="M33" i="1"/>
  <c r="M32" i="1"/>
  <c r="B31" i="1"/>
  <c r="C31" i="1"/>
  <c r="B32" i="1"/>
  <c r="M31" i="1"/>
  <c r="D31" i="1"/>
  <c r="E31" i="1"/>
  <c r="F31" i="1"/>
  <c r="M30" i="1"/>
  <c r="F30" i="1"/>
  <c r="M29" i="1"/>
  <c r="F29" i="1"/>
  <c r="M28" i="1"/>
  <c r="F28" i="1"/>
  <c r="M27" i="1"/>
  <c r="F27" i="1"/>
  <c r="M26" i="1"/>
  <c r="F26" i="1"/>
  <c r="M25" i="1"/>
  <c r="F25" i="1"/>
  <c r="M24" i="1"/>
  <c r="F24" i="1"/>
  <c r="M23" i="1"/>
  <c r="F23" i="1"/>
  <c r="M22" i="1"/>
  <c r="F22" i="1"/>
  <c r="M21" i="1"/>
  <c r="F21" i="1"/>
  <c r="M20" i="1"/>
  <c r="F20" i="1"/>
  <c r="M19" i="1"/>
  <c r="F19" i="1"/>
  <c r="M18" i="1"/>
  <c r="F18" i="1"/>
  <c r="M17" i="1"/>
  <c r="F17" i="1"/>
  <c r="M16" i="1"/>
  <c r="F16" i="1"/>
  <c r="M15" i="1"/>
  <c r="F15" i="1"/>
  <c r="M14" i="1"/>
  <c r="F14" i="1"/>
  <c r="M13" i="1"/>
  <c r="F13" i="1"/>
  <c r="M12" i="1"/>
  <c r="F12" i="1"/>
  <c r="H92" i="1"/>
</calcChain>
</file>

<file path=xl/sharedStrings.xml><?xml version="1.0" encoding="utf-8"?>
<sst xmlns="http://schemas.openxmlformats.org/spreadsheetml/2006/main" count="22" uniqueCount="18">
  <si>
    <t>Fall 15 data  Four Exams</t>
  </si>
  <si>
    <t>Spring 15 data Five Exams</t>
  </si>
  <si>
    <t>Unit Exam 1 (3993970)</t>
  </si>
  <si>
    <t>Unit Exam 2 (3993971)</t>
  </si>
  <si>
    <t>Unit Exam 3 (3993972)</t>
  </si>
  <si>
    <t>Unit Exam 4</t>
  </si>
  <si>
    <t>overall exam percentage</t>
  </si>
  <si>
    <t>Unit Exam 1 (3514521)</t>
  </si>
  <si>
    <t>Unit Exam 2 (3514522)</t>
  </si>
  <si>
    <t>Unit Exam 3 (3514523)</t>
  </si>
  <si>
    <t>Unit Exam 4 (3514524)</t>
  </si>
  <si>
    <t>Unit Exam 5</t>
  </si>
  <si>
    <t>Average</t>
  </si>
  <si>
    <t>Average of All exams</t>
  </si>
  <si>
    <t xml:space="preserve">The tables below take the scores shown in the tables above and divide each score by the overall average of all exams in that semester.  This effectively "pins" each score relative to the semester's average so that I can fairly compare the scores between each semester, even though the Spring '15 class was consistantly better than the Fall '15  class. </t>
  </si>
  <si>
    <t>p=</t>
  </si>
  <si>
    <t>AVERAGE</t>
  </si>
  <si>
    <t xml:space="preserve">A t-test was done comparing the (Fall Exam 1 and Exam 2) scores and the (Spring Exam 1 and Exam 2 and Exam 3) scores once the scores had been pinned to their respective cohort mean.  The P value was 0.51, indicating that the difference between the scores could have occured by chance 51% of the time.  This indicates that the differences are not statistically significant.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</si>
</sst>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2"/>
      <color theme="1"/>
      <name val="Calibri"/>
      <family val="2"/>
      <scheme val="minor"/>
    </font>
    <font>
      <b/>
      <sz val="12"/>
      <color theme="1"/>
      <name val="Calibri"/>
      <family val="2"/>
      <scheme val="minor"/>
    </font>
    <font>
      <b/>
      <sz val="12"/>
      <color rgb="FF000000"/>
      <name val="Calibri"/>
      <family val="2"/>
      <scheme val="minor"/>
    </font>
    <font>
      <u/>
      <sz val="12"/>
      <color theme="10"/>
      <name val="Calibri"/>
      <family val="2"/>
      <scheme val="minor"/>
    </font>
    <font>
      <u/>
      <sz val="12"/>
      <color theme="11"/>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71">
    <xf numFmtId="0" fontId="0" fillId="0" borderId="0" xfId="0"/>
    <xf numFmtId="0" fontId="1" fillId="2" borderId="1" xfId="0" applyFont="1" applyFill="1" applyBorder="1" applyAlignment="1">
      <alignment horizontal="center"/>
    </xf>
    <xf numFmtId="0" fontId="0" fillId="2" borderId="1" xfId="0" applyFill="1" applyBorder="1"/>
    <xf numFmtId="0" fontId="0" fillId="0" borderId="1" xfId="0" applyBorder="1"/>
    <xf numFmtId="0" fontId="1" fillId="3" borderId="1" xfId="0" applyFont="1" applyFill="1" applyBorder="1" applyAlignment="1">
      <alignment horizontal="center"/>
    </xf>
    <xf numFmtId="0" fontId="0" fillId="3" borderId="1" xfId="0" applyFill="1" applyBorder="1"/>
    <xf numFmtId="0" fontId="1" fillId="2" borderId="1" xfId="0" applyFont="1" applyFill="1" applyBorder="1"/>
    <xf numFmtId="0" fontId="1" fillId="0" borderId="1" xfId="0" applyFont="1" applyBorder="1"/>
    <xf numFmtId="0" fontId="1" fillId="3" borderId="1" xfId="0" applyFont="1" applyFill="1" applyBorder="1"/>
    <xf numFmtId="164" fontId="1" fillId="2" borderId="1" xfId="0" applyNumberFormat="1" applyFont="1" applyFill="1" applyBorder="1"/>
    <xf numFmtId="164" fontId="0" fillId="0" borderId="1" xfId="0" applyNumberFormat="1" applyBorder="1"/>
    <xf numFmtId="2" fontId="0" fillId="0" borderId="1" xfId="0" applyNumberFormat="1" applyBorder="1"/>
    <xf numFmtId="2" fontId="1" fillId="2" borderId="1" xfId="0" applyNumberFormat="1" applyFont="1" applyFill="1" applyBorder="1"/>
    <xf numFmtId="2" fontId="1" fillId="4" borderId="1" xfId="0" applyNumberFormat="1" applyFont="1" applyFill="1" applyBorder="1"/>
    <xf numFmtId="2" fontId="1" fillId="5" borderId="1" xfId="0" applyNumberFormat="1" applyFont="1" applyFill="1" applyBorder="1"/>
    <xf numFmtId="164" fontId="1" fillId="6" borderId="1" xfId="0" applyNumberFormat="1" applyFont="1" applyFill="1" applyBorder="1"/>
    <xf numFmtId="164" fontId="1" fillId="7" borderId="2" xfId="0" applyNumberFormat="1" applyFont="1" applyFill="1" applyBorder="1" applyAlignment="1">
      <alignment horizontal="center"/>
    </xf>
    <xf numFmtId="164" fontId="1" fillId="7" borderId="3" xfId="0" applyNumberFormat="1" applyFont="1" applyFill="1" applyBorder="1" applyAlignment="1">
      <alignment horizontal="center"/>
    </xf>
    <xf numFmtId="0" fontId="0" fillId="8" borderId="1" xfId="0" applyFill="1" applyBorder="1"/>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xf>
    <xf numFmtId="0" fontId="1" fillId="9" borderId="0" xfId="0" applyFont="1" applyFill="1" applyBorder="1" applyAlignment="1">
      <alignment horizontal="center" vertical="center"/>
    </xf>
    <xf numFmtId="0" fontId="1" fillId="9" borderId="10" xfId="0" applyFont="1" applyFill="1" applyBorder="1" applyAlignment="1">
      <alignment horizontal="center" vertical="center"/>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xf>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0" borderId="11" xfId="0" applyFont="1" applyBorder="1" applyAlignment="1">
      <alignment wrapText="1"/>
    </xf>
    <xf numFmtId="0" fontId="1" fillId="0" borderId="11" xfId="0" applyFont="1" applyBorder="1" applyAlignment="1"/>
    <xf numFmtId="2" fontId="1" fillId="3" borderId="1" xfId="0" applyNumberFormat="1" applyFont="1" applyFill="1" applyBorder="1"/>
    <xf numFmtId="164" fontId="1" fillId="7" borderId="15" xfId="0" applyNumberFormat="1" applyFont="1" applyFill="1" applyBorder="1" applyAlignment="1">
      <alignment horizontal="center"/>
    </xf>
    <xf numFmtId="0" fontId="2" fillId="10" borderId="4" xfId="0" applyFont="1" applyFill="1" applyBorder="1" applyAlignment="1">
      <alignment horizontal="center" vertical="center" wrapText="1"/>
    </xf>
    <xf numFmtId="0" fontId="1" fillId="10" borderId="5" xfId="0" applyFont="1" applyFill="1" applyBorder="1" applyAlignment="1">
      <alignment horizontal="center" vertical="center"/>
    </xf>
    <xf numFmtId="0" fontId="1" fillId="10" borderId="6" xfId="0" applyFont="1" applyFill="1" applyBorder="1" applyAlignment="1">
      <alignment horizontal="center" vertical="center"/>
    </xf>
    <xf numFmtId="0" fontId="1" fillId="10" borderId="7" xfId="0" applyFont="1" applyFill="1" applyBorder="1" applyAlignment="1">
      <alignment horizontal="center" vertical="center"/>
    </xf>
    <xf numFmtId="0" fontId="2" fillId="10" borderId="11" xfId="0" applyFont="1" applyFill="1" applyBorder="1" applyAlignment="1">
      <alignment horizontal="center" vertical="center" wrapText="1"/>
    </xf>
    <xf numFmtId="0" fontId="1" fillId="10" borderId="12"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2"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6"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9" xfId="0" applyBorder="1" applyAlignment="1">
      <alignment horizontal="center" wrapText="1"/>
    </xf>
    <xf numFmtId="0" fontId="0" fillId="0" borderId="0" xfId="0" applyBorder="1" applyAlignment="1">
      <alignment horizontal="center" wrapText="1"/>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15" xfId="0" applyFont="1" applyFill="1" applyBorder="1" applyAlignment="1">
      <alignment horizontal="center"/>
    </xf>
    <xf numFmtId="0" fontId="1" fillId="4" borderId="1" xfId="0" applyFont="1" applyFill="1" applyBorder="1"/>
    <xf numFmtId="0" fontId="1" fillId="5" borderId="1" xfId="0" applyFont="1" applyFill="1" applyBorder="1"/>
    <xf numFmtId="0" fontId="1" fillId="0" borderId="1" xfId="0" applyFont="1" applyBorder="1" applyAlignment="1">
      <alignment horizontal="right"/>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Q101"/>
  <sheetViews>
    <sheetView tabSelected="1" topLeftCell="A67" workbookViewId="0">
      <selection activeCell="P54" sqref="P54"/>
    </sheetView>
  </sheetViews>
  <sheetFormatPr baseColWidth="10" defaultRowHeight="15" x14ac:dyDescent="0"/>
  <cols>
    <col min="1" max="16384" width="10.83203125" style="3"/>
  </cols>
  <sheetData>
    <row r="10" spans="2:13">
      <c r="B10" s="1" t="s">
        <v>0</v>
      </c>
      <c r="C10" s="1"/>
      <c r="D10" s="1"/>
      <c r="E10" s="1"/>
      <c r="F10" s="2"/>
      <c r="H10" s="4" t="s">
        <v>1</v>
      </c>
      <c r="I10" s="4"/>
      <c r="J10" s="4"/>
      <c r="K10" s="4"/>
      <c r="L10" s="4"/>
      <c r="M10" s="5"/>
    </row>
    <row r="11" spans="2:13" s="7" customFormat="1">
      <c r="B11" s="6" t="s">
        <v>2</v>
      </c>
      <c r="C11" s="6" t="s">
        <v>3</v>
      </c>
      <c r="D11" s="6" t="s">
        <v>4</v>
      </c>
      <c r="E11" s="6" t="s">
        <v>5</v>
      </c>
      <c r="F11" s="6" t="s">
        <v>6</v>
      </c>
      <c r="H11" s="8" t="s">
        <v>7</v>
      </c>
      <c r="I11" s="8" t="s">
        <v>8</v>
      </c>
      <c r="J11" s="8" t="s">
        <v>9</v>
      </c>
      <c r="K11" s="8" t="s">
        <v>10</v>
      </c>
      <c r="L11" s="8" t="s">
        <v>11</v>
      </c>
      <c r="M11" s="8" t="s">
        <v>6</v>
      </c>
    </row>
    <row r="12" spans="2:13">
      <c r="B12" s="2">
        <v>61</v>
      </c>
      <c r="C12" s="2">
        <v>55.5</v>
      </c>
      <c r="D12" s="2">
        <v>72.5</v>
      </c>
      <c r="E12" s="2">
        <v>69.5</v>
      </c>
      <c r="F12" s="9">
        <f>AVERAGE(B12:E12)</f>
        <v>64.625</v>
      </c>
      <c r="H12" s="5">
        <v>91</v>
      </c>
      <c r="I12" s="5">
        <v>96</v>
      </c>
      <c r="J12" s="5">
        <v>80.5</v>
      </c>
      <c r="K12" s="5">
        <v>100</v>
      </c>
      <c r="L12" s="5">
        <v>64</v>
      </c>
      <c r="M12" s="8">
        <f>AVERAGE(H12:L12)</f>
        <v>86.3</v>
      </c>
    </row>
    <row r="13" spans="2:13">
      <c r="B13" s="2">
        <v>63.5</v>
      </c>
      <c r="C13" s="2">
        <v>34</v>
      </c>
      <c r="D13" s="2">
        <v>59</v>
      </c>
      <c r="E13" s="2">
        <v>49.5</v>
      </c>
      <c r="F13" s="9">
        <f t="shared" ref="F13:F31" si="0">AVERAGE(B13:E13)</f>
        <v>51.5</v>
      </c>
      <c r="H13" s="5">
        <v>81</v>
      </c>
      <c r="I13" s="5">
        <v>79</v>
      </c>
      <c r="J13" s="5">
        <v>75.5</v>
      </c>
      <c r="K13" s="5">
        <v>77.5</v>
      </c>
      <c r="L13" s="5">
        <v>68.5</v>
      </c>
      <c r="M13" s="8">
        <f t="shared" ref="M13:M46" si="1">AVERAGE(H13:L13)</f>
        <v>76.3</v>
      </c>
    </row>
    <row r="14" spans="2:13">
      <c r="B14" s="2">
        <v>67</v>
      </c>
      <c r="C14" s="2">
        <v>63.5</v>
      </c>
      <c r="D14" s="2">
        <v>72</v>
      </c>
      <c r="E14" s="2">
        <v>76</v>
      </c>
      <c r="F14" s="9">
        <f t="shared" si="0"/>
        <v>69.625</v>
      </c>
      <c r="H14" s="5">
        <v>88.5</v>
      </c>
      <c r="I14" s="5">
        <v>90</v>
      </c>
      <c r="J14" s="5">
        <v>76</v>
      </c>
      <c r="K14" s="5">
        <v>75</v>
      </c>
      <c r="L14" s="5">
        <v>92</v>
      </c>
      <c r="M14" s="8">
        <f t="shared" si="1"/>
        <v>84.3</v>
      </c>
    </row>
    <row r="15" spans="2:13">
      <c r="B15" s="2">
        <v>98</v>
      </c>
      <c r="C15" s="2">
        <v>102.5</v>
      </c>
      <c r="D15" s="2">
        <v>101</v>
      </c>
      <c r="E15" s="2">
        <v>92</v>
      </c>
      <c r="F15" s="9">
        <f t="shared" si="0"/>
        <v>98.375</v>
      </c>
      <c r="H15" s="5">
        <v>74</v>
      </c>
      <c r="I15" s="5">
        <v>78</v>
      </c>
      <c r="J15" s="5">
        <v>67.5</v>
      </c>
      <c r="K15" s="5">
        <v>81</v>
      </c>
      <c r="L15" s="5">
        <v>74</v>
      </c>
      <c r="M15" s="8">
        <f t="shared" si="1"/>
        <v>74.900000000000006</v>
      </c>
    </row>
    <row r="16" spans="2:13">
      <c r="B16" s="2">
        <v>75.5</v>
      </c>
      <c r="C16" s="2">
        <v>69.5</v>
      </c>
      <c r="D16" s="2">
        <v>99</v>
      </c>
      <c r="E16" s="2">
        <v>77</v>
      </c>
      <c r="F16" s="9">
        <f t="shared" si="0"/>
        <v>80.25</v>
      </c>
      <c r="H16" s="5">
        <v>95.5</v>
      </c>
      <c r="I16" s="5">
        <v>93</v>
      </c>
      <c r="J16" s="5">
        <v>87.5</v>
      </c>
      <c r="K16" s="5">
        <v>94.5</v>
      </c>
      <c r="L16" s="5">
        <v>70</v>
      </c>
      <c r="M16" s="8">
        <f t="shared" si="1"/>
        <v>88.1</v>
      </c>
    </row>
    <row r="17" spans="1:17">
      <c r="B17" s="2">
        <v>74</v>
      </c>
      <c r="C17" s="2">
        <v>64</v>
      </c>
      <c r="D17" s="2">
        <v>54.5</v>
      </c>
      <c r="E17" s="2">
        <v>67.5</v>
      </c>
      <c r="F17" s="9">
        <f t="shared" si="0"/>
        <v>65</v>
      </c>
      <c r="H17" s="5">
        <v>89.5</v>
      </c>
      <c r="I17" s="5">
        <v>79</v>
      </c>
      <c r="J17" s="5">
        <v>87</v>
      </c>
      <c r="K17" s="5">
        <v>94</v>
      </c>
      <c r="L17" s="5">
        <v>88.5</v>
      </c>
      <c r="M17" s="8">
        <f t="shared" si="1"/>
        <v>87.6</v>
      </c>
    </row>
    <row r="18" spans="1:17">
      <c r="B18" s="2">
        <v>88</v>
      </c>
      <c r="C18" s="2">
        <v>75.5</v>
      </c>
      <c r="D18" s="2">
        <v>80</v>
      </c>
      <c r="E18" s="2">
        <v>72</v>
      </c>
      <c r="F18" s="9">
        <f t="shared" si="0"/>
        <v>78.875</v>
      </c>
      <c r="H18" s="5">
        <v>65</v>
      </c>
      <c r="I18" s="5">
        <v>75.5</v>
      </c>
      <c r="J18" s="5">
        <v>64.5</v>
      </c>
      <c r="K18" s="5">
        <v>84</v>
      </c>
      <c r="L18" s="5">
        <v>83</v>
      </c>
      <c r="M18" s="8">
        <f t="shared" si="1"/>
        <v>74.400000000000006</v>
      </c>
    </row>
    <row r="19" spans="1:17">
      <c r="B19" s="2">
        <v>87</v>
      </c>
      <c r="C19" s="2">
        <v>77</v>
      </c>
      <c r="D19" s="2">
        <v>98</v>
      </c>
      <c r="E19" s="2">
        <v>89.5</v>
      </c>
      <c r="F19" s="9">
        <f t="shared" si="0"/>
        <v>87.875</v>
      </c>
      <c r="H19" s="5">
        <v>77</v>
      </c>
      <c r="I19" s="5">
        <v>46.5</v>
      </c>
      <c r="J19" s="5">
        <v>69</v>
      </c>
      <c r="K19" s="5">
        <v>71.5</v>
      </c>
      <c r="L19" s="5">
        <v>58.5</v>
      </c>
      <c r="M19" s="8">
        <f t="shared" si="1"/>
        <v>64.5</v>
      </c>
    </row>
    <row r="20" spans="1:17">
      <c r="B20" s="2">
        <v>67</v>
      </c>
      <c r="C20" s="2">
        <v>43</v>
      </c>
      <c r="D20" s="2">
        <v>38.5</v>
      </c>
      <c r="E20" s="2">
        <v>54</v>
      </c>
      <c r="F20" s="9">
        <f t="shared" si="0"/>
        <v>50.625</v>
      </c>
      <c r="H20" s="5">
        <v>79.5</v>
      </c>
      <c r="I20" s="5">
        <v>90</v>
      </c>
      <c r="J20" s="5">
        <v>81.5</v>
      </c>
      <c r="K20" s="5">
        <v>93.5</v>
      </c>
      <c r="L20" s="5">
        <v>79.5</v>
      </c>
      <c r="M20" s="8">
        <f t="shared" si="1"/>
        <v>84.8</v>
      </c>
    </row>
    <row r="21" spans="1:17">
      <c r="B21" s="2">
        <v>97.5</v>
      </c>
      <c r="C21" s="2">
        <v>76.5</v>
      </c>
      <c r="D21" s="2">
        <v>93</v>
      </c>
      <c r="E21" s="2">
        <v>81.5</v>
      </c>
      <c r="F21" s="9">
        <f t="shared" si="0"/>
        <v>87.125</v>
      </c>
      <c r="H21" s="5">
        <v>74</v>
      </c>
      <c r="I21" s="5">
        <v>48.5</v>
      </c>
      <c r="J21" s="5">
        <v>57.5</v>
      </c>
      <c r="K21" s="5">
        <v>62.5</v>
      </c>
      <c r="L21" s="5">
        <v>73</v>
      </c>
      <c r="M21" s="8">
        <f t="shared" si="1"/>
        <v>63.1</v>
      </c>
    </row>
    <row r="22" spans="1:17">
      <c r="B22" s="2">
        <v>83.5</v>
      </c>
      <c r="C22" s="2">
        <v>72</v>
      </c>
      <c r="D22" s="2">
        <v>96</v>
      </c>
      <c r="E22" s="2">
        <v>87</v>
      </c>
      <c r="F22" s="9">
        <f t="shared" si="0"/>
        <v>84.625</v>
      </c>
      <c r="H22" s="5">
        <v>98</v>
      </c>
      <c r="I22" s="5">
        <v>84</v>
      </c>
      <c r="J22" s="5">
        <v>86.5</v>
      </c>
      <c r="K22" s="5">
        <v>86.5</v>
      </c>
      <c r="L22" s="5">
        <v>84</v>
      </c>
      <c r="M22" s="8">
        <f t="shared" si="1"/>
        <v>87.8</v>
      </c>
    </row>
    <row r="23" spans="1:17">
      <c r="B23" s="2">
        <v>61</v>
      </c>
      <c r="C23" s="2">
        <v>47</v>
      </c>
      <c r="D23" s="2">
        <v>52.5</v>
      </c>
      <c r="E23" s="2">
        <v>67</v>
      </c>
      <c r="F23" s="9">
        <f t="shared" si="0"/>
        <v>56.875</v>
      </c>
      <c r="H23" s="5">
        <v>68.5</v>
      </c>
      <c r="I23" s="5">
        <v>49.5</v>
      </c>
      <c r="J23" s="5">
        <v>53</v>
      </c>
      <c r="K23" s="5">
        <v>53</v>
      </c>
      <c r="L23" s="5">
        <v>62.5</v>
      </c>
      <c r="M23" s="8">
        <f t="shared" si="1"/>
        <v>57.3</v>
      </c>
    </row>
    <row r="24" spans="1:17">
      <c r="B24" s="2">
        <v>35</v>
      </c>
      <c r="C24" s="2">
        <v>22</v>
      </c>
      <c r="D24" s="2">
        <v>21</v>
      </c>
      <c r="E24" s="2">
        <v>39</v>
      </c>
      <c r="F24" s="9">
        <f t="shared" si="0"/>
        <v>29.25</v>
      </c>
      <c r="H24" s="5">
        <v>93</v>
      </c>
      <c r="I24" s="5">
        <v>99</v>
      </c>
      <c r="J24" s="5">
        <v>91.5</v>
      </c>
      <c r="K24" s="5">
        <v>100</v>
      </c>
      <c r="L24" s="5">
        <v>96.5</v>
      </c>
      <c r="M24" s="8">
        <f t="shared" si="1"/>
        <v>96</v>
      </c>
    </row>
    <row r="25" spans="1:17">
      <c r="B25" s="2">
        <v>73</v>
      </c>
      <c r="C25" s="2">
        <v>63.5</v>
      </c>
      <c r="D25" s="2">
        <v>86.5</v>
      </c>
      <c r="E25" s="2">
        <v>67</v>
      </c>
      <c r="F25" s="9">
        <f t="shared" si="0"/>
        <v>72.5</v>
      </c>
      <c r="H25" s="5">
        <v>93.5</v>
      </c>
      <c r="I25" s="5">
        <v>90</v>
      </c>
      <c r="J25" s="5">
        <v>83</v>
      </c>
      <c r="K25" s="5">
        <v>95</v>
      </c>
      <c r="L25" s="5">
        <v>89</v>
      </c>
      <c r="M25" s="8">
        <f t="shared" si="1"/>
        <v>90.1</v>
      </c>
    </row>
    <row r="26" spans="1:17">
      <c r="B26" s="2">
        <v>64.5</v>
      </c>
      <c r="C26" s="2">
        <v>72.5</v>
      </c>
      <c r="D26" s="2">
        <v>95.5</v>
      </c>
      <c r="E26" s="2">
        <v>67</v>
      </c>
      <c r="F26" s="9">
        <f t="shared" si="0"/>
        <v>74.875</v>
      </c>
      <c r="H26" s="5">
        <v>94.5</v>
      </c>
      <c r="I26" s="5">
        <v>87.5</v>
      </c>
      <c r="J26" s="5">
        <v>95.5</v>
      </c>
      <c r="K26" s="5">
        <v>98.5</v>
      </c>
      <c r="L26" s="5">
        <v>96.5</v>
      </c>
      <c r="M26" s="8">
        <f t="shared" si="1"/>
        <v>94.5</v>
      </c>
    </row>
    <row r="27" spans="1:17">
      <c r="B27" s="2">
        <v>43</v>
      </c>
      <c r="C27" s="2">
        <v>55.5</v>
      </c>
      <c r="D27" s="2">
        <v>40</v>
      </c>
      <c r="E27" s="2">
        <v>43</v>
      </c>
      <c r="F27" s="9">
        <f t="shared" si="0"/>
        <v>45.375</v>
      </c>
      <c r="H27" s="5">
        <v>68.5</v>
      </c>
      <c r="I27" s="5">
        <v>54.5</v>
      </c>
      <c r="J27" s="5">
        <v>44</v>
      </c>
      <c r="K27" s="5">
        <v>54</v>
      </c>
      <c r="L27" s="5">
        <v>71</v>
      </c>
      <c r="M27" s="8">
        <f t="shared" si="1"/>
        <v>58.4</v>
      </c>
      <c r="P27" s="10"/>
      <c r="Q27" s="10"/>
    </row>
    <row r="28" spans="1:17">
      <c r="B28" s="2">
        <v>84.5</v>
      </c>
      <c r="C28" s="2">
        <v>67</v>
      </c>
      <c r="D28" s="2">
        <v>79.5</v>
      </c>
      <c r="E28" s="2">
        <v>76</v>
      </c>
      <c r="F28" s="9">
        <f t="shared" si="0"/>
        <v>76.75</v>
      </c>
      <c r="H28" s="5">
        <v>48</v>
      </c>
      <c r="I28" s="5">
        <v>56.5</v>
      </c>
      <c r="J28" s="5">
        <v>52</v>
      </c>
      <c r="K28" s="5">
        <v>56.5</v>
      </c>
      <c r="L28" s="5">
        <v>36</v>
      </c>
      <c r="M28" s="8">
        <f t="shared" si="1"/>
        <v>49.8</v>
      </c>
    </row>
    <row r="29" spans="1:17">
      <c r="B29" s="2">
        <v>84.5</v>
      </c>
      <c r="C29" s="2">
        <v>80.5</v>
      </c>
      <c r="D29" s="2">
        <v>82.5</v>
      </c>
      <c r="E29" s="2">
        <v>89</v>
      </c>
      <c r="F29" s="9">
        <f t="shared" si="0"/>
        <v>84.125</v>
      </c>
      <c r="H29" s="5">
        <v>79.5</v>
      </c>
      <c r="I29" s="5">
        <v>71</v>
      </c>
      <c r="J29" s="5">
        <v>70</v>
      </c>
      <c r="K29" s="5">
        <v>72</v>
      </c>
      <c r="L29" s="5">
        <v>60</v>
      </c>
      <c r="M29" s="8">
        <f t="shared" si="1"/>
        <v>70.5</v>
      </c>
      <c r="P29" s="11"/>
    </row>
    <row r="30" spans="1:17">
      <c r="B30" s="2">
        <v>69.5</v>
      </c>
      <c r="C30" s="2">
        <v>49</v>
      </c>
      <c r="D30" s="2">
        <v>78.5</v>
      </c>
      <c r="E30" s="2">
        <v>75</v>
      </c>
      <c r="F30" s="9">
        <f t="shared" si="0"/>
        <v>68</v>
      </c>
      <c r="H30" s="5">
        <v>77.5</v>
      </c>
      <c r="I30" s="5">
        <v>50.5</v>
      </c>
      <c r="J30" s="5">
        <v>66</v>
      </c>
      <c r="K30" s="5">
        <v>64.5</v>
      </c>
      <c r="L30" s="5">
        <v>66</v>
      </c>
      <c r="M30" s="8">
        <f t="shared" si="1"/>
        <v>64.900000000000006</v>
      </c>
    </row>
    <row r="31" spans="1:17">
      <c r="A31" s="7" t="s">
        <v>12</v>
      </c>
      <c r="B31" s="12">
        <f>AVERAGE(B12:B30)</f>
        <v>72.473684210526315</v>
      </c>
      <c r="C31" s="12">
        <f>AVERAGE(C12:C30)</f>
        <v>62.631578947368418</v>
      </c>
      <c r="D31" s="13">
        <f>AVERAGE(D12:D30)</f>
        <v>73.65789473684211</v>
      </c>
      <c r="E31" s="14">
        <f>AVERAGE(E12:E30)</f>
        <v>70.44736842105263</v>
      </c>
      <c r="F31" s="15">
        <f t="shared" si="0"/>
        <v>69.80263157894737</v>
      </c>
      <c r="H31" s="5">
        <v>79</v>
      </c>
      <c r="I31" s="5">
        <v>68.5</v>
      </c>
      <c r="J31" s="5">
        <v>75</v>
      </c>
      <c r="K31" s="5">
        <v>77.5</v>
      </c>
      <c r="L31" s="5">
        <v>76</v>
      </c>
      <c r="M31" s="8">
        <f t="shared" si="1"/>
        <v>75.2</v>
      </c>
    </row>
    <row r="32" spans="1:17">
      <c r="B32" s="16">
        <f>(B31+C31)/2</f>
        <v>67.55263157894737</v>
      </c>
      <c r="C32" s="17"/>
      <c r="D32" s="18"/>
      <c r="E32" s="18"/>
      <c r="F32" s="18"/>
      <c r="H32" s="5">
        <v>93.5</v>
      </c>
      <c r="I32" s="5">
        <v>81</v>
      </c>
      <c r="J32" s="5">
        <v>78</v>
      </c>
      <c r="K32" s="5">
        <v>85</v>
      </c>
      <c r="L32" s="5">
        <v>71.5</v>
      </c>
      <c r="M32" s="8">
        <f t="shared" si="1"/>
        <v>81.8</v>
      </c>
    </row>
    <row r="33" spans="1:13">
      <c r="B33" s="18"/>
      <c r="C33" s="18"/>
      <c r="D33" s="18"/>
      <c r="E33" s="18"/>
      <c r="F33" s="18"/>
      <c r="H33" s="5">
        <v>95.5</v>
      </c>
      <c r="I33" s="5">
        <v>83</v>
      </c>
      <c r="J33" s="5">
        <v>88</v>
      </c>
      <c r="K33" s="5">
        <v>94.5</v>
      </c>
      <c r="L33" s="5">
        <v>82.5</v>
      </c>
      <c r="M33" s="8">
        <f t="shared" si="1"/>
        <v>88.7</v>
      </c>
    </row>
    <row r="34" spans="1:13">
      <c r="A34" s="19" t="s">
        <v>13</v>
      </c>
      <c r="B34" s="20">
        <v>69.802631578947398</v>
      </c>
      <c r="C34" s="21"/>
      <c r="D34" s="21"/>
      <c r="E34" s="21"/>
      <c r="F34" s="22"/>
      <c r="H34" s="5">
        <v>78</v>
      </c>
      <c r="I34" s="5">
        <v>91</v>
      </c>
      <c r="J34" s="5">
        <v>62</v>
      </c>
      <c r="K34" s="5">
        <v>81</v>
      </c>
      <c r="L34" s="5">
        <v>86</v>
      </c>
      <c r="M34" s="8">
        <f t="shared" si="1"/>
        <v>79.599999999999994</v>
      </c>
    </row>
    <row r="35" spans="1:13">
      <c r="A35" s="23"/>
      <c r="B35" s="24"/>
      <c r="C35" s="25"/>
      <c r="D35" s="25"/>
      <c r="E35" s="25"/>
      <c r="F35" s="26"/>
      <c r="H35" s="5">
        <v>95.5</v>
      </c>
      <c r="I35" s="5">
        <v>77</v>
      </c>
      <c r="J35" s="5">
        <v>84</v>
      </c>
      <c r="K35" s="5">
        <v>98</v>
      </c>
      <c r="L35" s="5">
        <v>93</v>
      </c>
      <c r="M35" s="8">
        <f t="shared" si="1"/>
        <v>89.5</v>
      </c>
    </row>
    <row r="36" spans="1:13">
      <c r="A36" s="27"/>
      <c r="B36" s="28"/>
      <c r="C36" s="29"/>
      <c r="D36" s="29"/>
      <c r="E36" s="29"/>
      <c r="F36" s="30"/>
      <c r="H36" s="5">
        <v>73.5</v>
      </c>
      <c r="I36" s="5">
        <v>63.5</v>
      </c>
      <c r="J36" s="5">
        <v>57</v>
      </c>
      <c r="K36" s="5">
        <v>75.5</v>
      </c>
      <c r="L36" s="5">
        <v>56</v>
      </c>
      <c r="M36" s="8">
        <f t="shared" si="1"/>
        <v>65.099999999999994</v>
      </c>
    </row>
    <row r="37" spans="1:13">
      <c r="H37" s="5">
        <v>83</v>
      </c>
      <c r="I37" s="5">
        <v>89</v>
      </c>
      <c r="J37" s="5">
        <v>79</v>
      </c>
      <c r="K37" s="5">
        <v>88.5</v>
      </c>
      <c r="L37" s="5">
        <v>73</v>
      </c>
      <c r="M37" s="8">
        <f t="shared" si="1"/>
        <v>82.5</v>
      </c>
    </row>
    <row r="38" spans="1:13">
      <c r="H38" s="5">
        <v>74.5</v>
      </c>
      <c r="I38" s="5">
        <v>64</v>
      </c>
      <c r="J38" s="5">
        <v>72.5</v>
      </c>
      <c r="K38" s="5">
        <v>69</v>
      </c>
      <c r="L38" s="5">
        <v>79</v>
      </c>
      <c r="M38" s="8">
        <f t="shared" si="1"/>
        <v>71.8</v>
      </c>
    </row>
    <row r="39" spans="1:13">
      <c r="B39" s="31"/>
      <c r="C39" s="32"/>
      <c r="H39" s="5">
        <v>72</v>
      </c>
      <c r="I39" s="5">
        <v>41.5</v>
      </c>
      <c r="J39" s="5">
        <v>72</v>
      </c>
      <c r="K39" s="5">
        <v>80.5</v>
      </c>
      <c r="L39" s="5">
        <v>75.5</v>
      </c>
      <c r="M39" s="8">
        <f t="shared" si="1"/>
        <v>68.3</v>
      </c>
    </row>
    <row r="40" spans="1:13">
      <c r="H40" s="5">
        <v>77</v>
      </c>
      <c r="I40" s="5">
        <v>77</v>
      </c>
      <c r="J40" s="5">
        <v>79</v>
      </c>
      <c r="K40" s="5">
        <v>68.5</v>
      </c>
      <c r="L40" s="5">
        <v>79</v>
      </c>
      <c r="M40" s="8">
        <f t="shared" si="1"/>
        <v>76.099999999999994</v>
      </c>
    </row>
    <row r="41" spans="1:13">
      <c r="H41" s="5">
        <v>85</v>
      </c>
      <c r="I41" s="5">
        <v>78</v>
      </c>
      <c r="J41" s="5">
        <v>61.5</v>
      </c>
      <c r="K41" s="5">
        <v>85.5</v>
      </c>
      <c r="L41" s="5">
        <v>70.5</v>
      </c>
      <c r="M41" s="8">
        <f t="shared" si="1"/>
        <v>76.099999999999994</v>
      </c>
    </row>
    <row r="42" spans="1:13">
      <c r="H42" s="5">
        <v>86</v>
      </c>
      <c r="I42" s="5">
        <v>75.5</v>
      </c>
      <c r="J42" s="5">
        <v>77.5</v>
      </c>
      <c r="K42" s="5">
        <v>69</v>
      </c>
      <c r="L42" s="5">
        <v>51.5</v>
      </c>
      <c r="M42" s="8">
        <f t="shared" si="1"/>
        <v>71.900000000000006</v>
      </c>
    </row>
    <row r="43" spans="1:13">
      <c r="H43" s="5">
        <v>88.5</v>
      </c>
      <c r="I43" s="5">
        <v>86</v>
      </c>
      <c r="J43" s="5">
        <v>83</v>
      </c>
      <c r="K43" s="5">
        <v>96.5</v>
      </c>
      <c r="L43" s="5">
        <v>91.5</v>
      </c>
      <c r="M43" s="8">
        <f t="shared" si="1"/>
        <v>89.1</v>
      </c>
    </row>
    <row r="44" spans="1:13">
      <c r="H44" s="5">
        <v>75</v>
      </c>
      <c r="I44" s="5">
        <v>60</v>
      </c>
      <c r="J44" s="5">
        <v>53.5</v>
      </c>
      <c r="K44" s="5">
        <v>77</v>
      </c>
      <c r="L44" s="5">
        <v>83</v>
      </c>
      <c r="M44" s="8">
        <f t="shared" si="1"/>
        <v>69.7</v>
      </c>
    </row>
    <row r="45" spans="1:13">
      <c r="H45" s="5">
        <v>93</v>
      </c>
      <c r="I45" s="5">
        <v>79</v>
      </c>
      <c r="J45" s="5">
        <v>85</v>
      </c>
      <c r="K45" s="5">
        <v>97</v>
      </c>
      <c r="L45" s="5">
        <v>89</v>
      </c>
      <c r="M45" s="8">
        <f t="shared" si="1"/>
        <v>88.6</v>
      </c>
    </row>
    <row r="46" spans="1:13">
      <c r="G46" s="7" t="s">
        <v>12</v>
      </c>
      <c r="H46" s="33">
        <f>AVERAGE(H12:H45)</f>
        <v>81.911764705882348</v>
      </c>
      <c r="I46" s="33">
        <f>AVERAGE(I12:I45)</f>
        <v>74.470588235294116</v>
      </c>
      <c r="J46" s="33">
        <f>AVERAGE(J12:J45)</f>
        <v>73.382352941176464</v>
      </c>
      <c r="K46" s="13">
        <f>AVERAGE(K12:K45)</f>
        <v>81.07352941176471</v>
      </c>
      <c r="L46" s="14">
        <f>AVERAGE(L12:L45)</f>
        <v>75.57352941176471</v>
      </c>
      <c r="M46" s="15">
        <f t="shared" si="1"/>
        <v>77.28235294117647</v>
      </c>
    </row>
    <row r="47" spans="1:13">
      <c r="H47" s="16">
        <f>(H46+I46+J46)/3</f>
        <v>76.588235294117638</v>
      </c>
      <c r="I47" s="34"/>
      <c r="J47" s="17"/>
      <c r="K47" s="18"/>
      <c r="L47" s="18"/>
      <c r="M47" s="18"/>
    </row>
    <row r="48" spans="1:13">
      <c r="H48" s="18"/>
      <c r="I48" s="18"/>
      <c r="J48" s="18"/>
      <c r="K48" s="18"/>
      <c r="L48" s="18"/>
      <c r="M48" s="18"/>
    </row>
    <row r="49" spans="2:13">
      <c r="G49" s="35" t="s">
        <v>13</v>
      </c>
      <c r="H49" s="36">
        <v>77.28235294117647</v>
      </c>
      <c r="I49" s="37"/>
      <c r="J49" s="37"/>
      <c r="K49" s="37"/>
      <c r="L49" s="37"/>
      <c r="M49" s="38"/>
    </row>
    <row r="50" spans="2:13">
      <c r="G50" s="39"/>
      <c r="H50" s="40"/>
      <c r="I50" s="41"/>
      <c r="J50" s="41"/>
      <c r="K50" s="41"/>
      <c r="L50" s="41"/>
      <c r="M50" s="42"/>
    </row>
    <row r="51" spans="2:13" ht="9" customHeight="1">
      <c r="G51" s="43"/>
      <c r="H51" s="44"/>
      <c r="I51" s="45"/>
      <c r="J51" s="45"/>
      <c r="K51" s="45"/>
      <c r="L51" s="45"/>
      <c r="M51" s="46"/>
    </row>
    <row r="52" spans="2:13" ht="15" customHeight="1">
      <c r="B52" s="70" t="s">
        <v>14</v>
      </c>
      <c r="C52" s="47"/>
      <c r="D52" s="47"/>
      <c r="E52" s="47"/>
      <c r="F52" s="47"/>
      <c r="G52" s="47"/>
      <c r="H52" s="47"/>
      <c r="I52" s="47"/>
      <c r="J52" s="47"/>
      <c r="K52" s="47"/>
      <c r="L52" s="47"/>
      <c r="M52" s="46"/>
    </row>
    <row r="53" spans="2:13" ht="27" customHeight="1">
      <c r="B53" s="53"/>
      <c r="C53" s="54"/>
      <c r="D53" s="54"/>
      <c r="E53" s="54"/>
      <c r="F53" s="54"/>
      <c r="G53" s="54"/>
      <c r="H53" s="54"/>
      <c r="I53" s="54"/>
      <c r="J53" s="54"/>
      <c r="K53" s="54"/>
      <c r="L53" s="54"/>
      <c r="M53" s="46"/>
    </row>
    <row r="54" spans="2:13" ht="27" customHeight="1">
      <c r="B54" s="48"/>
      <c r="C54" s="49"/>
      <c r="D54" s="49"/>
      <c r="E54" s="49"/>
      <c r="F54" s="49"/>
      <c r="G54" s="49"/>
      <c r="H54" s="49"/>
      <c r="I54" s="49"/>
      <c r="J54" s="49"/>
      <c r="K54" s="49"/>
      <c r="L54" s="49"/>
      <c r="M54" s="46"/>
    </row>
    <row r="55" spans="2:13">
      <c r="G55" s="43"/>
      <c r="H55" s="44"/>
      <c r="I55" s="45"/>
      <c r="J55" s="45"/>
      <c r="K55" s="45"/>
      <c r="L55" s="45"/>
      <c r="M55" s="46"/>
    </row>
    <row r="56" spans="2:13">
      <c r="B56" s="2">
        <f t="shared" ref="B56:E71" si="2">B12/$B$34</f>
        <v>0.87389255419415612</v>
      </c>
      <c r="C56" s="2">
        <f t="shared" si="2"/>
        <v>0.79509896324222396</v>
      </c>
      <c r="D56" s="2">
        <f t="shared" si="2"/>
        <v>1.0386427898209232</v>
      </c>
      <c r="E56" s="2">
        <f t="shared" si="2"/>
        <v>0.99566446748350568</v>
      </c>
      <c r="H56" s="5">
        <f t="shared" ref="H56:L71" si="3">H12/$H$49</f>
        <v>1.1775003805754301</v>
      </c>
      <c r="I56" s="5">
        <f t="shared" si="3"/>
        <v>1.2421982036839703</v>
      </c>
      <c r="J56" s="5">
        <f t="shared" si="3"/>
        <v>1.0416349520474959</v>
      </c>
      <c r="K56" s="5">
        <f t="shared" si="3"/>
        <v>1.2939564621708022</v>
      </c>
      <c r="L56" s="5">
        <f t="shared" si="3"/>
        <v>0.82813213578931344</v>
      </c>
    </row>
    <row r="57" spans="2:13">
      <c r="B57" s="2">
        <f t="shared" si="2"/>
        <v>0.90970782280867069</v>
      </c>
      <c r="C57" s="2">
        <f t="shared" si="2"/>
        <v>0.48708765315739849</v>
      </c>
      <c r="D57" s="2">
        <f t="shared" si="2"/>
        <v>0.84524033930254439</v>
      </c>
      <c r="E57" s="2">
        <f t="shared" si="2"/>
        <v>0.70914231856738896</v>
      </c>
      <c r="H57" s="5">
        <f t="shared" si="3"/>
        <v>1.0481047343583498</v>
      </c>
      <c r="I57" s="5">
        <f t="shared" si="3"/>
        <v>1.0222256051149339</v>
      </c>
      <c r="J57" s="5">
        <f t="shared" si="3"/>
        <v>0.97693712893895568</v>
      </c>
      <c r="K57" s="5">
        <f t="shared" si="3"/>
        <v>1.0028162581823719</v>
      </c>
      <c r="L57" s="5">
        <f t="shared" si="3"/>
        <v>0.8863601765869995</v>
      </c>
    </row>
    <row r="58" spans="2:13">
      <c r="B58" s="2">
        <f t="shared" si="2"/>
        <v>0.95984919886899112</v>
      </c>
      <c r="C58" s="2">
        <f t="shared" si="2"/>
        <v>0.90970782280867069</v>
      </c>
      <c r="D58" s="2">
        <f t="shared" si="2"/>
        <v>1.0314797360980203</v>
      </c>
      <c r="E58" s="2">
        <f t="shared" si="2"/>
        <v>1.0887841658812436</v>
      </c>
      <c r="H58" s="5">
        <f t="shared" si="3"/>
        <v>1.1451514690211599</v>
      </c>
      <c r="I58" s="5">
        <f t="shared" si="3"/>
        <v>1.164560815953722</v>
      </c>
      <c r="J58" s="5">
        <f t="shared" si="3"/>
        <v>0.98340691124980972</v>
      </c>
      <c r="K58" s="5">
        <f t="shared" si="3"/>
        <v>0.97046734662810175</v>
      </c>
      <c r="L58" s="5">
        <f t="shared" si="3"/>
        <v>1.1904399451971381</v>
      </c>
    </row>
    <row r="59" spans="2:13">
      <c r="B59" s="2">
        <f t="shared" si="2"/>
        <v>1.4039585296889721</v>
      </c>
      <c r="C59" s="2">
        <f t="shared" si="2"/>
        <v>1.4684260131950984</v>
      </c>
      <c r="D59" s="2">
        <f t="shared" si="2"/>
        <v>1.4469368520263897</v>
      </c>
      <c r="E59" s="2">
        <f t="shared" si="2"/>
        <v>1.3180018850141371</v>
      </c>
      <c r="H59" s="5">
        <f t="shared" si="3"/>
        <v>0.95752778200639366</v>
      </c>
      <c r="I59" s="5">
        <f t="shared" si="3"/>
        <v>1.0092860404932258</v>
      </c>
      <c r="J59" s="5">
        <f t="shared" si="3"/>
        <v>0.87342061196529153</v>
      </c>
      <c r="K59" s="5">
        <f t="shared" si="3"/>
        <v>1.0481047343583498</v>
      </c>
      <c r="L59" s="5">
        <f t="shared" si="3"/>
        <v>0.95752778200639366</v>
      </c>
    </row>
    <row r="60" spans="2:13">
      <c r="B60" s="2">
        <f t="shared" si="2"/>
        <v>1.0816211121583408</v>
      </c>
      <c r="C60" s="2">
        <f t="shared" si="2"/>
        <v>0.99566446748350568</v>
      </c>
      <c r="D60" s="2">
        <f t="shared" si="2"/>
        <v>1.4182846371347779</v>
      </c>
      <c r="E60" s="2">
        <f t="shared" si="2"/>
        <v>1.1031102733270495</v>
      </c>
      <c r="H60" s="5">
        <f t="shared" si="3"/>
        <v>1.2357284213731161</v>
      </c>
      <c r="I60" s="5">
        <f t="shared" si="3"/>
        <v>1.203379509818846</v>
      </c>
      <c r="J60" s="5">
        <f t="shared" si="3"/>
        <v>1.1322119043994521</v>
      </c>
      <c r="K60" s="5">
        <f t="shared" si="3"/>
        <v>1.2227888567514082</v>
      </c>
      <c r="L60" s="5">
        <f t="shared" si="3"/>
        <v>0.90576952351956164</v>
      </c>
    </row>
    <row r="61" spans="2:13">
      <c r="B61" s="2">
        <f t="shared" si="2"/>
        <v>1.0601319509896319</v>
      </c>
      <c r="C61" s="2">
        <f t="shared" si="2"/>
        <v>0.91687087653157362</v>
      </c>
      <c r="D61" s="2">
        <f t="shared" si="2"/>
        <v>0.78077285579641809</v>
      </c>
      <c r="E61" s="2">
        <f t="shared" si="2"/>
        <v>0.96701225259189405</v>
      </c>
      <c r="H61" s="5">
        <f t="shared" si="3"/>
        <v>1.158091033642868</v>
      </c>
      <c r="I61" s="5">
        <f t="shared" si="3"/>
        <v>1.0222256051149339</v>
      </c>
      <c r="J61" s="5">
        <f t="shared" si="3"/>
        <v>1.1257421220885979</v>
      </c>
      <c r="K61" s="5">
        <f t="shared" si="3"/>
        <v>1.2163190744405541</v>
      </c>
      <c r="L61" s="5">
        <f t="shared" si="3"/>
        <v>1.1451514690211599</v>
      </c>
    </row>
    <row r="62" spans="2:13">
      <c r="B62" s="2">
        <f t="shared" si="2"/>
        <v>1.2606974552309136</v>
      </c>
      <c r="C62" s="2">
        <f t="shared" si="2"/>
        <v>1.0816211121583408</v>
      </c>
      <c r="D62" s="2">
        <f t="shared" si="2"/>
        <v>1.1460885956644671</v>
      </c>
      <c r="E62" s="2">
        <f t="shared" si="2"/>
        <v>1.0314797360980203</v>
      </c>
      <c r="H62" s="5">
        <f t="shared" si="3"/>
        <v>0.84107170041102153</v>
      </c>
      <c r="I62" s="5">
        <f t="shared" si="3"/>
        <v>0.97693712893895568</v>
      </c>
      <c r="J62" s="5">
        <f t="shared" si="3"/>
        <v>0.83460191810016748</v>
      </c>
      <c r="K62" s="5">
        <f t="shared" si="3"/>
        <v>1.0869234282234739</v>
      </c>
      <c r="L62" s="5">
        <f t="shared" si="3"/>
        <v>1.0739838636017658</v>
      </c>
    </row>
    <row r="63" spans="2:13">
      <c r="B63" s="2">
        <f t="shared" si="2"/>
        <v>1.2463713477851079</v>
      </c>
      <c r="C63" s="2">
        <f t="shared" si="2"/>
        <v>1.1031102733270495</v>
      </c>
      <c r="D63" s="2">
        <f t="shared" si="2"/>
        <v>1.4039585296889721</v>
      </c>
      <c r="E63" s="2">
        <f t="shared" si="2"/>
        <v>1.2821866163996225</v>
      </c>
      <c r="H63" s="5">
        <f t="shared" si="3"/>
        <v>0.9963464758715177</v>
      </c>
      <c r="I63" s="5">
        <f t="shared" si="3"/>
        <v>0.601689754909423</v>
      </c>
      <c r="J63" s="5">
        <f t="shared" si="3"/>
        <v>0.89282995889785355</v>
      </c>
      <c r="K63" s="5">
        <f t="shared" si="3"/>
        <v>0.92517887045212366</v>
      </c>
      <c r="L63" s="5">
        <f t="shared" si="3"/>
        <v>0.75696453036991929</v>
      </c>
    </row>
    <row r="64" spans="2:13">
      <c r="B64" s="2">
        <f t="shared" si="2"/>
        <v>0.95984919886899112</v>
      </c>
      <c r="C64" s="2">
        <f t="shared" si="2"/>
        <v>0.61602262016965104</v>
      </c>
      <c r="D64" s="2">
        <f t="shared" si="2"/>
        <v>0.55155513666352474</v>
      </c>
      <c r="E64" s="2">
        <f t="shared" si="2"/>
        <v>0.77360980207351526</v>
      </c>
      <c r="H64" s="5">
        <f t="shared" si="3"/>
        <v>1.0286953874257878</v>
      </c>
      <c r="I64" s="5">
        <f t="shared" si="3"/>
        <v>1.164560815953722</v>
      </c>
      <c r="J64" s="5">
        <f t="shared" si="3"/>
        <v>1.0545745166692038</v>
      </c>
      <c r="K64" s="5">
        <f t="shared" si="3"/>
        <v>1.2098492921297002</v>
      </c>
      <c r="L64" s="5">
        <f t="shared" si="3"/>
        <v>1.0286953874257878</v>
      </c>
    </row>
    <row r="65" spans="1:12">
      <c r="B65" s="2">
        <f t="shared" si="2"/>
        <v>1.3967954759660692</v>
      </c>
      <c r="C65" s="2">
        <f t="shared" si="2"/>
        <v>1.0959472196041466</v>
      </c>
      <c r="D65" s="2">
        <f t="shared" si="2"/>
        <v>1.3323279924599429</v>
      </c>
      <c r="E65" s="2">
        <f t="shared" si="2"/>
        <v>1.1675777568331758</v>
      </c>
      <c r="H65" s="5">
        <f t="shared" si="3"/>
        <v>0.95752778200639366</v>
      </c>
      <c r="I65" s="5">
        <f t="shared" si="3"/>
        <v>0.62756888415283907</v>
      </c>
      <c r="J65" s="5">
        <f t="shared" si="3"/>
        <v>0.74402496574821131</v>
      </c>
      <c r="K65" s="5">
        <f t="shared" si="3"/>
        <v>0.80872278885675142</v>
      </c>
      <c r="L65" s="5">
        <f t="shared" si="3"/>
        <v>0.94458821738468568</v>
      </c>
    </row>
    <row r="66" spans="1:12">
      <c r="B66" s="2">
        <f t="shared" si="2"/>
        <v>1.1962299717247875</v>
      </c>
      <c r="C66" s="2">
        <f t="shared" si="2"/>
        <v>1.0314797360980203</v>
      </c>
      <c r="D66" s="2">
        <f t="shared" si="2"/>
        <v>1.3753063147973603</v>
      </c>
      <c r="E66" s="2">
        <f t="shared" si="2"/>
        <v>1.2463713477851079</v>
      </c>
      <c r="H66" s="5">
        <f t="shared" si="3"/>
        <v>1.2680773329273862</v>
      </c>
      <c r="I66" s="5">
        <f t="shared" si="3"/>
        <v>1.0869234282234739</v>
      </c>
      <c r="J66" s="5">
        <f t="shared" si="3"/>
        <v>1.119272339777744</v>
      </c>
      <c r="K66" s="5">
        <f t="shared" si="3"/>
        <v>1.119272339777744</v>
      </c>
      <c r="L66" s="5">
        <f t="shared" si="3"/>
        <v>1.0869234282234739</v>
      </c>
    </row>
    <row r="67" spans="1:12">
      <c r="B67" s="2">
        <f t="shared" si="2"/>
        <v>0.87389255419415612</v>
      </c>
      <c r="C67" s="2">
        <f t="shared" si="2"/>
        <v>0.6733270499528744</v>
      </c>
      <c r="D67" s="2">
        <f t="shared" si="2"/>
        <v>0.75212064090480646</v>
      </c>
      <c r="E67" s="2">
        <f t="shared" si="2"/>
        <v>0.95984919886899112</v>
      </c>
      <c r="H67" s="5">
        <f t="shared" si="3"/>
        <v>0.8863601765869995</v>
      </c>
      <c r="I67" s="5">
        <f t="shared" si="3"/>
        <v>0.64050844877454716</v>
      </c>
      <c r="J67" s="5">
        <f t="shared" si="3"/>
        <v>0.68579692495052524</v>
      </c>
      <c r="K67" s="5">
        <f t="shared" si="3"/>
        <v>0.68579692495052524</v>
      </c>
      <c r="L67" s="5">
        <f t="shared" si="3"/>
        <v>0.80872278885675142</v>
      </c>
    </row>
    <row r="68" spans="1:12">
      <c r="B68" s="2">
        <f t="shared" si="2"/>
        <v>0.50141376060320431</v>
      </c>
      <c r="C68" s="2">
        <f t="shared" si="2"/>
        <v>0.3151743638077284</v>
      </c>
      <c r="D68" s="2">
        <f t="shared" si="2"/>
        <v>0.30084825636192258</v>
      </c>
      <c r="E68" s="2">
        <f t="shared" si="2"/>
        <v>0.55871819038642767</v>
      </c>
      <c r="H68" s="5">
        <f t="shared" si="3"/>
        <v>1.203379509818846</v>
      </c>
      <c r="I68" s="5">
        <f t="shared" si="3"/>
        <v>1.2810168975490943</v>
      </c>
      <c r="J68" s="5">
        <f t="shared" si="3"/>
        <v>1.183970162886284</v>
      </c>
      <c r="K68" s="5">
        <f t="shared" si="3"/>
        <v>1.2939564621708022</v>
      </c>
      <c r="L68" s="5">
        <f t="shared" si="3"/>
        <v>1.2486679859948242</v>
      </c>
    </row>
    <row r="69" spans="1:12">
      <c r="B69" s="2">
        <f t="shared" si="2"/>
        <v>1.0458058435438262</v>
      </c>
      <c r="C69" s="2">
        <f t="shared" si="2"/>
        <v>0.90970782280867069</v>
      </c>
      <c r="D69" s="2">
        <f t="shared" si="2"/>
        <v>1.2392082940622049</v>
      </c>
      <c r="E69" s="2">
        <f t="shared" si="2"/>
        <v>0.95984919886899112</v>
      </c>
      <c r="H69" s="5">
        <f t="shared" si="3"/>
        <v>1.2098492921297002</v>
      </c>
      <c r="I69" s="5">
        <f t="shared" si="3"/>
        <v>1.164560815953722</v>
      </c>
      <c r="J69" s="5">
        <f t="shared" si="3"/>
        <v>1.0739838636017658</v>
      </c>
      <c r="K69" s="5">
        <f t="shared" si="3"/>
        <v>1.2292586390622622</v>
      </c>
      <c r="L69" s="5">
        <f t="shared" si="3"/>
        <v>1.1516212513320141</v>
      </c>
    </row>
    <row r="70" spans="1:12">
      <c r="B70" s="2">
        <f t="shared" si="2"/>
        <v>0.92403393025447655</v>
      </c>
      <c r="C70" s="2">
        <f t="shared" si="2"/>
        <v>1.0386427898209232</v>
      </c>
      <c r="D70" s="2">
        <f t="shared" si="2"/>
        <v>1.3681432610744575</v>
      </c>
      <c r="E70" s="2">
        <f t="shared" si="2"/>
        <v>0.95984919886899112</v>
      </c>
      <c r="H70" s="5">
        <f t="shared" si="3"/>
        <v>1.2227888567514082</v>
      </c>
      <c r="I70" s="5">
        <f t="shared" si="3"/>
        <v>1.1322119043994521</v>
      </c>
      <c r="J70" s="5">
        <f t="shared" si="3"/>
        <v>1.2357284213731161</v>
      </c>
      <c r="K70" s="5">
        <f t="shared" si="3"/>
        <v>1.2745471152382402</v>
      </c>
      <c r="L70" s="5">
        <f t="shared" si="3"/>
        <v>1.2486679859948242</v>
      </c>
    </row>
    <row r="71" spans="1:12">
      <c r="B71" s="2">
        <f t="shared" si="2"/>
        <v>0.61602262016965104</v>
      </c>
      <c r="C71" s="2">
        <f t="shared" si="2"/>
        <v>0.79509896324222396</v>
      </c>
      <c r="D71" s="2">
        <f t="shared" si="2"/>
        <v>0.57304429783223354</v>
      </c>
      <c r="E71" s="2">
        <f t="shared" si="2"/>
        <v>0.61602262016965104</v>
      </c>
      <c r="H71" s="5">
        <f t="shared" si="3"/>
        <v>0.8863601765869995</v>
      </c>
      <c r="I71" s="5">
        <f t="shared" si="3"/>
        <v>0.70520627188308727</v>
      </c>
      <c r="J71" s="5">
        <f t="shared" si="3"/>
        <v>0.569340843355153</v>
      </c>
      <c r="K71" s="5">
        <f t="shared" si="3"/>
        <v>0.69873648957223322</v>
      </c>
      <c r="L71" s="5">
        <f t="shared" si="3"/>
        <v>0.91870908814126961</v>
      </c>
    </row>
    <row r="72" spans="1:12">
      <c r="B72" s="2">
        <f t="shared" ref="B72:E74" si="4">B28/$B$34</f>
        <v>1.2105560791705932</v>
      </c>
      <c r="C72" s="2">
        <f t="shared" si="4"/>
        <v>0.95984919886899112</v>
      </c>
      <c r="D72" s="2">
        <f t="shared" si="4"/>
        <v>1.138925541941564</v>
      </c>
      <c r="E72" s="2">
        <f t="shared" si="4"/>
        <v>1.0887841658812436</v>
      </c>
      <c r="H72" s="5">
        <f t="shared" ref="H72:L87" si="5">H28/$H$49</f>
        <v>0.62109910184198514</v>
      </c>
      <c r="I72" s="5">
        <f t="shared" si="5"/>
        <v>0.73108540112650333</v>
      </c>
      <c r="J72" s="5">
        <f t="shared" si="5"/>
        <v>0.67285736032881716</v>
      </c>
      <c r="K72" s="5">
        <f t="shared" si="5"/>
        <v>0.73108540112650333</v>
      </c>
      <c r="L72" s="5">
        <f t="shared" si="5"/>
        <v>0.4658243263814888</v>
      </c>
    </row>
    <row r="73" spans="1:12">
      <c r="B73" s="2">
        <f t="shared" si="4"/>
        <v>1.2105560791705932</v>
      </c>
      <c r="C73" s="2">
        <f t="shared" si="4"/>
        <v>1.1532516493873699</v>
      </c>
      <c r="D73" s="2">
        <f t="shared" si="4"/>
        <v>1.1819038642789816</v>
      </c>
      <c r="E73" s="2">
        <f t="shared" si="4"/>
        <v>1.2750235626767195</v>
      </c>
      <c r="H73" s="5">
        <f t="shared" si="5"/>
        <v>1.0286953874257878</v>
      </c>
      <c r="I73" s="5">
        <f t="shared" si="5"/>
        <v>0.91870908814126961</v>
      </c>
      <c r="J73" s="5">
        <f t="shared" si="5"/>
        <v>0.90576952351956164</v>
      </c>
      <c r="K73" s="5">
        <f t="shared" si="5"/>
        <v>0.93164865276297759</v>
      </c>
      <c r="L73" s="5">
        <f t="shared" si="5"/>
        <v>0.77637387730248131</v>
      </c>
    </row>
    <row r="74" spans="1:12">
      <c r="B74" s="2">
        <f t="shared" si="4"/>
        <v>0.99566446748350568</v>
      </c>
      <c r="C74" s="2">
        <f t="shared" si="4"/>
        <v>0.70197926484448603</v>
      </c>
      <c r="D74" s="2">
        <f t="shared" si="4"/>
        <v>1.1245994344957582</v>
      </c>
      <c r="E74" s="2">
        <f t="shared" si="4"/>
        <v>1.0744580584354377</v>
      </c>
      <c r="H74" s="5">
        <f t="shared" si="5"/>
        <v>1.0028162581823719</v>
      </c>
      <c r="I74" s="5">
        <f t="shared" si="5"/>
        <v>0.65344801339625513</v>
      </c>
      <c r="J74" s="5">
        <f t="shared" si="5"/>
        <v>0.85401126503272951</v>
      </c>
      <c r="K74" s="5">
        <f t="shared" si="5"/>
        <v>0.83460191810016748</v>
      </c>
      <c r="L74" s="5">
        <f t="shared" si="5"/>
        <v>0.85401126503272951</v>
      </c>
    </row>
    <row r="75" spans="1:12">
      <c r="A75" s="7" t="s">
        <v>16</v>
      </c>
      <c r="B75" s="55">
        <f>AVERAGE(B56:C74)</f>
        <v>0.96776625824693674</v>
      </c>
      <c r="C75" s="56"/>
      <c r="D75" s="58">
        <f>AVERAGE(D56:D74)</f>
        <v>1.0552309142318561</v>
      </c>
      <c r="E75" s="59">
        <f>AVERAGE(E56:E74)</f>
        <v>1.0092365692742691</v>
      </c>
      <c r="H75" s="5">
        <f t="shared" si="5"/>
        <v>1.0222256051149339</v>
      </c>
      <c r="I75" s="5">
        <f t="shared" si="5"/>
        <v>0.8863601765869995</v>
      </c>
      <c r="J75" s="5">
        <f t="shared" si="5"/>
        <v>0.97046734662810175</v>
      </c>
      <c r="K75" s="5">
        <f t="shared" si="5"/>
        <v>1.0028162581823719</v>
      </c>
      <c r="L75" s="5">
        <f t="shared" si="5"/>
        <v>0.98340691124980972</v>
      </c>
    </row>
    <row r="76" spans="1:12">
      <c r="B76" s="50"/>
      <c r="C76" s="51"/>
      <c r="H76" s="5">
        <f t="shared" si="5"/>
        <v>1.2098492921297002</v>
      </c>
      <c r="I76" s="5">
        <f t="shared" si="5"/>
        <v>1.0481047343583498</v>
      </c>
      <c r="J76" s="5">
        <f t="shared" si="5"/>
        <v>1.0092860404932258</v>
      </c>
      <c r="K76" s="5">
        <f t="shared" si="5"/>
        <v>1.099862992845182</v>
      </c>
      <c r="L76" s="5">
        <f t="shared" si="5"/>
        <v>0.92517887045212366</v>
      </c>
    </row>
    <row r="77" spans="1:12">
      <c r="H77" s="5">
        <f t="shared" si="5"/>
        <v>1.2357284213731161</v>
      </c>
      <c r="I77" s="5">
        <f t="shared" si="5"/>
        <v>1.0739838636017658</v>
      </c>
      <c r="J77" s="5">
        <f t="shared" si="5"/>
        <v>1.138681686710306</v>
      </c>
      <c r="K77" s="5">
        <f t="shared" si="5"/>
        <v>1.2227888567514082</v>
      </c>
      <c r="L77" s="5">
        <f t="shared" si="5"/>
        <v>1.0675140812909119</v>
      </c>
    </row>
    <row r="78" spans="1:12">
      <c r="H78" s="5">
        <f t="shared" si="5"/>
        <v>1.0092860404932258</v>
      </c>
      <c r="I78" s="5">
        <f t="shared" si="5"/>
        <v>1.1775003805754301</v>
      </c>
      <c r="J78" s="5">
        <f t="shared" si="5"/>
        <v>0.80225300654589737</v>
      </c>
      <c r="K78" s="5">
        <f t="shared" si="5"/>
        <v>1.0481047343583498</v>
      </c>
      <c r="L78" s="5">
        <f t="shared" si="5"/>
        <v>1.1128025574668901</v>
      </c>
    </row>
    <row r="79" spans="1:12">
      <c r="H79" s="5">
        <f t="shared" si="5"/>
        <v>1.2357284213731161</v>
      </c>
      <c r="I79" s="5">
        <f t="shared" si="5"/>
        <v>0.9963464758715177</v>
      </c>
      <c r="J79" s="5">
        <f t="shared" si="5"/>
        <v>1.0869234282234739</v>
      </c>
      <c r="K79" s="5">
        <f t="shared" si="5"/>
        <v>1.2680773329273862</v>
      </c>
      <c r="L79" s="5">
        <f t="shared" si="5"/>
        <v>1.203379509818846</v>
      </c>
    </row>
    <row r="80" spans="1:12">
      <c r="H80" s="5">
        <f t="shared" si="5"/>
        <v>0.95105799969553961</v>
      </c>
      <c r="I80" s="5">
        <f t="shared" si="5"/>
        <v>0.8216623534784594</v>
      </c>
      <c r="J80" s="5">
        <f t="shared" si="5"/>
        <v>0.73755518343735726</v>
      </c>
      <c r="K80" s="5">
        <f t="shared" si="5"/>
        <v>0.97693712893895568</v>
      </c>
      <c r="L80" s="5">
        <f t="shared" si="5"/>
        <v>0.72461561881564929</v>
      </c>
    </row>
    <row r="81" spans="2:12">
      <c r="H81" s="5">
        <f t="shared" si="5"/>
        <v>1.0739838636017658</v>
      </c>
      <c r="I81" s="5">
        <f t="shared" si="5"/>
        <v>1.1516212513320141</v>
      </c>
      <c r="J81" s="5">
        <f t="shared" si="5"/>
        <v>1.0222256051149339</v>
      </c>
      <c r="K81" s="5">
        <f t="shared" si="5"/>
        <v>1.1451514690211599</v>
      </c>
      <c r="L81" s="5">
        <f t="shared" si="5"/>
        <v>0.94458821738468568</v>
      </c>
    </row>
    <row r="82" spans="2:12">
      <c r="H82" s="5">
        <f t="shared" si="5"/>
        <v>0.9639975643172477</v>
      </c>
      <c r="I82" s="5">
        <f t="shared" si="5"/>
        <v>0.82813213578931344</v>
      </c>
      <c r="J82" s="5">
        <f t="shared" si="5"/>
        <v>0.93811843507383164</v>
      </c>
      <c r="K82" s="5">
        <f t="shared" si="5"/>
        <v>0.89282995889785355</v>
      </c>
      <c r="L82" s="5">
        <f t="shared" si="5"/>
        <v>1.0222256051149339</v>
      </c>
    </row>
    <row r="83" spans="2:12">
      <c r="H83" s="5">
        <f t="shared" si="5"/>
        <v>0.93164865276297759</v>
      </c>
      <c r="I83" s="5">
        <f t="shared" si="5"/>
        <v>0.53699193180088289</v>
      </c>
      <c r="J83" s="5">
        <f t="shared" si="5"/>
        <v>0.93164865276297759</v>
      </c>
      <c r="K83" s="5">
        <f t="shared" si="5"/>
        <v>1.0416349520474959</v>
      </c>
      <c r="L83" s="5">
        <f t="shared" si="5"/>
        <v>0.97693712893895568</v>
      </c>
    </row>
    <row r="84" spans="2:12">
      <c r="H84" s="5">
        <f t="shared" si="5"/>
        <v>0.9963464758715177</v>
      </c>
      <c r="I84" s="5">
        <f t="shared" si="5"/>
        <v>0.9963464758715177</v>
      </c>
      <c r="J84" s="5">
        <f t="shared" si="5"/>
        <v>1.0222256051149339</v>
      </c>
      <c r="K84" s="5">
        <f t="shared" si="5"/>
        <v>0.8863601765869995</v>
      </c>
      <c r="L84" s="5">
        <f t="shared" si="5"/>
        <v>1.0222256051149339</v>
      </c>
    </row>
    <row r="85" spans="2:12">
      <c r="H85" s="5">
        <f t="shared" si="5"/>
        <v>1.099862992845182</v>
      </c>
      <c r="I85" s="5">
        <f t="shared" si="5"/>
        <v>1.0092860404932258</v>
      </c>
      <c r="J85" s="5">
        <f t="shared" si="5"/>
        <v>0.79578322423504344</v>
      </c>
      <c r="K85" s="5">
        <f t="shared" si="5"/>
        <v>1.1063327751560359</v>
      </c>
      <c r="L85" s="5">
        <f t="shared" si="5"/>
        <v>0.91223930583041557</v>
      </c>
    </row>
    <row r="86" spans="2:12">
      <c r="H86" s="5">
        <f t="shared" si="5"/>
        <v>1.1128025574668901</v>
      </c>
      <c r="I86" s="5">
        <f t="shared" si="5"/>
        <v>0.97693712893895568</v>
      </c>
      <c r="J86" s="5">
        <f t="shared" si="5"/>
        <v>1.0028162581823719</v>
      </c>
      <c r="K86" s="5">
        <f t="shared" si="5"/>
        <v>0.89282995889785355</v>
      </c>
      <c r="L86" s="5">
        <f t="shared" si="5"/>
        <v>0.66638757801796322</v>
      </c>
    </row>
    <row r="87" spans="2:12">
      <c r="H87" s="5">
        <f t="shared" si="5"/>
        <v>1.1451514690211599</v>
      </c>
      <c r="I87" s="5">
        <f t="shared" si="5"/>
        <v>1.1128025574668901</v>
      </c>
      <c r="J87" s="5">
        <f t="shared" si="5"/>
        <v>1.0739838636017658</v>
      </c>
      <c r="K87" s="5">
        <f t="shared" si="5"/>
        <v>1.2486679859948242</v>
      </c>
      <c r="L87" s="5">
        <f t="shared" si="5"/>
        <v>1.183970162886284</v>
      </c>
    </row>
    <row r="88" spans="2:12">
      <c r="G88" s="7" t="s">
        <v>16</v>
      </c>
      <c r="H88" s="55">
        <f>AVERAGE(H56:J87)</f>
        <v>0.99290940401887617</v>
      </c>
      <c r="I88" s="57"/>
      <c r="J88" s="56"/>
      <c r="K88" s="58">
        <f>AVERAGE(K56:K87)</f>
        <v>1.0442633011112801</v>
      </c>
      <c r="L88" s="59">
        <f>AVERAGE(L56:L87)</f>
        <v>0.96945644314203061</v>
      </c>
    </row>
    <row r="89" spans="2:12">
      <c r="H89" s="50"/>
      <c r="I89" s="52"/>
      <c r="J89" s="51"/>
    </row>
    <row r="91" spans="2:12">
      <c r="B91" s="69" t="s">
        <v>17</v>
      </c>
      <c r="C91" s="61"/>
      <c r="D91" s="61"/>
      <c r="E91" s="61"/>
      <c r="F91" s="62"/>
    </row>
    <row r="92" spans="2:12">
      <c r="B92" s="63"/>
      <c r="C92" s="64"/>
      <c r="D92" s="64"/>
      <c r="E92" s="64"/>
      <c r="F92" s="65"/>
      <c r="G92" s="60" t="s">
        <v>15</v>
      </c>
      <c r="H92" s="7">
        <f>TTEST(B56:C74,H56:J87,2,2)</f>
        <v>0.51951450978265667</v>
      </c>
    </row>
    <row r="93" spans="2:12">
      <c r="B93" s="63"/>
      <c r="C93" s="64"/>
      <c r="D93" s="64"/>
      <c r="E93" s="64"/>
      <c r="F93" s="65"/>
    </row>
    <row r="94" spans="2:12">
      <c r="B94" s="63"/>
      <c r="C94" s="64"/>
      <c r="D94" s="64"/>
      <c r="E94" s="64"/>
      <c r="F94" s="65"/>
    </row>
    <row r="95" spans="2:12">
      <c r="B95" s="63"/>
      <c r="C95" s="64"/>
      <c r="D95" s="64"/>
      <c r="E95" s="64"/>
      <c r="F95" s="65"/>
    </row>
    <row r="96" spans="2:12">
      <c r="B96" s="63"/>
      <c r="C96" s="64"/>
      <c r="D96" s="64"/>
      <c r="E96" s="64"/>
      <c r="F96" s="65"/>
    </row>
    <row r="97" spans="2:6">
      <c r="B97" s="63"/>
      <c r="C97" s="64"/>
      <c r="D97" s="64"/>
      <c r="E97" s="64"/>
      <c r="F97" s="65"/>
    </row>
    <row r="98" spans="2:6">
      <c r="B98" s="63"/>
      <c r="C98" s="64"/>
      <c r="D98" s="64"/>
      <c r="E98" s="64"/>
      <c r="F98" s="65"/>
    </row>
    <row r="99" spans="2:6">
      <c r="B99" s="63"/>
      <c r="C99" s="64"/>
      <c r="D99" s="64"/>
      <c r="E99" s="64"/>
      <c r="F99" s="65"/>
    </row>
    <row r="100" spans="2:6">
      <c r="B100" s="63"/>
      <c r="C100" s="64"/>
      <c r="D100" s="64"/>
      <c r="E100" s="64"/>
      <c r="F100" s="65"/>
    </row>
    <row r="101" spans="2:6">
      <c r="B101" s="66"/>
      <c r="C101" s="67"/>
      <c r="D101" s="67"/>
      <c r="E101" s="67"/>
      <c r="F101" s="68"/>
    </row>
  </sheetData>
  <mergeCells count="14">
    <mergeCell ref="B91:F101"/>
    <mergeCell ref="G49:G50"/>
    <mergeCell ref="H49:M50"/>
    <mergeCell ref="B76:C76"/>
    <mergeCell ref="H89:J89"/>
    <mergeCell ref="B52:L54"/>
    <mergeCell ref="B75:C75"/>
    <mergeCell ref="H88:J88"/>
    <mergeCell ref="B10:E10"/>
    <mergeCell ref="H10:L10"/>
    <mergeCell ref="B32:C32"/>
    <mergeCell ref="A34:A36"/>
    <mergeCell ref="B34:F36"/>
    <mergeCell ref="H47:J4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Rachel</cp:lastModifiedBy>
  <dcterms:created xsi:type="dcterms:W3CDTF">2016-02-03T19:37:05Z</dcterms:created>
  <dcterms:modified xsi:type="dcterms:W3CDTF">2016-02-03T19:46:17Z</dcterms:modified>
</cp:coreProperties>
</file>